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25" windowWidth="11295" windowHeight="5130" firstSheet="13" activeTab="21"/>
  </bookViews>
  <sheets>
    <sheet name="Příloha č. 1a)" sheetId="1" r:id="rId1"/>
    <sheet name="Příloha č. 1b)" sheetId="2" r:id="rId2"/>
    <sheet name="Příloha č. 1c)" sheetId="3" r:id="rId3"/>
    <sheet name="Příloha č. 1d)" sheetId="4" r:id="rId4"/>
    <sheet name="Příloha č. 1e)" sheetId="5" r:id="rId5"/>
    <sheet name="Příloha č. 1f)" sheetId="6" r:id="rId6"/>
    <sheet name="Příloha č. 1g" sheetId="7" r:id="rId7"/>
    <sheet name="Příloha č. 1h)" sheetId="8" r:id="rId8"/>
    <sheet name="Příloha č. 2a)" sheetId="9" r:id="rId9"/>
    <sheet name="List2" sheetId="10" state="hidden" r:id="rId10"/>
    <sheet name="opravy 49023" sheetId="11" state="hidden" r:id="rId11"/>
    <sheet name="Příloha č. 2b)" sheetId="12" r:id="rId12"/>
    <sheet name="Příloha č. 3" sheetId="13" r:id="rId13"/>
    <sheet name="Příloha č. 4a" sheetId="14" r:id="rId14"/>
    <sheet name="Příloha č. 4b" sheetId="15" r:id="rId15"/>
    <sheet name="Příloha č. 5a)" sheetId="16" r:id="rId16"/>
    <sheet name="Příloha č. 5b)" sheetId="17" r:id="rId17"/>
    <sheet name="Příloha č. 6a)" sheetId="18" r:id="rId18"/>
    <sheet name="Příloha č. 6b)" sheetId="19" r:id="rId19"/>
    <sheet name="Příloha č. 6c)" sheetId="20" r:id="rId20"/>
    <sheet name="Příloha č. 6d)" sheetId="21" r:id="rId21"/>
    <sheet name="List12" sheetId="22" r:id="rId22"/>
  </sheets>
  <definedNames/>
  <calcPr fullCalcOnLoad="1"/>
</workbook>
</file>

<file path=xl/sharedStrings.xml><?xml version="1.0" encoding="utf-8"?>
<sst xmlns="http://schemas.openxmlformats.org/spreadsheetml/2006/main" count="5379" uniqueCount="2438">
  <si>
    <t>Odd. par.</t>
  </si>
  <si>
    <t>Celkem</t>
  </si>
  <si>
    <t>Položka</t>
  </si>
  <si>
    <t>Běžné výdaje</t>
  </si>
  <si>
    <t>Kapitálové výdaje</t>
  </si>
  <si>
    <t>Správní poplatky</t>
  </si>
  <si>
    <t>Přijaté pojistné náhrady</t>
  </si>
  <si>
    <t>Neidentifikované příjmy</t>
  </si>
  <si>
    <t>Poplatek ze vstupného</t>
  </si>
  <si>
    <t>Příjmy z poskytování služeb a výrobků</t>
  </si>
  <si>
    <t>v Kč</t>
  </si>
  <si>
    <t>Objekt</t>
  </si>
  <si>
    <t>Popis prací</t>
  </si>
  <si>
    <t>Finanční náklady</t>
  </si>
  <si>
    <t>Rozpočet</t>
  </si>
  <si>
    <t>v tis. Kč</t>
  </si>
  <si>
    <t>správce objektů :  SF Navatyp</t>
  </si>
  <si>
    <t>Baarova 360/24</t>
  </si>
  <si>
    <t>odstranění vlhkosti suterénu</t>
  </si>
  <si>
    <t>Boleslavova 250/1</t>
  </si>
  <si>
    <t>oprava oken, topného systému, fasády</t>
  </si>
  <si>
    <t>Hurbanova 1285</t>
  </si>
  <si>
    <t>oprava chodníků, fasády, vnitřní úpravy, přístřešek nad vchody, střecha</t>
  </si>
  <si>
    <t>Jihlavská 605/6</t>
  </si>
  <si>
    <t>oprava kanalizace</t>
  </si>
  <si>
    <t>Křesomyslova 625/4</t>
  </si>
  <si>
    <t>oprava vstupních dveří, zdí, oprava čerpadel</t>
  </si>
  <si>
    <t>Lounských 129/4</t>
  </si>
  <si>
    <t>sanace sklepů, nová dlažba před objektem</t>
  </si>
  <si>
    <t>Malovická 2751/2</t>
  </si>
  <si>
    <t>výměna rozvodů ÚT a TUV v kanálech</t>
  </si>
  <si>
    <t>Michelská 6/23</t>
  </si>
  <si>
    <t>oprava statické poruchy objektu</t>
  </si>
  <si>
    <t>Na Strži 1683/22</t>
  </si>
  <si>
    <t>oprava teras, vnější podhledy, výtah</t>
  </si>
  <si>
    <t>Pod Terebkou 1139</t>
  </si>
  <si>
    <t xml:space="preserve">výměna vstupního portálu </t>
  </si>
  <si>
    <t>Svatoslavova 333</t>
  </si>
  <si>
    <t>oprava M+R v kotelně, oprava komínových lávek</t>
  </si>
  <si>
    <t xml:space="preserve">rezerva na opravy nebytových objektů </t>
  </si>
  <si>
    <t>rezerva na havárie</t>
  </si>
  <si>
    <t>Čerpání k 31.3.2006</t>
  </si>
  <si>
    <t>čerpání:</t>
  </si>
  <si>
    <t>Bítovská 1245/3 - oprava parovodu</t>
  </si>
  <si>
    <t>Dokončení z roku 2005</t>
  </si>
  <si>
    <t>Sdružení 83/2</t>
  </si>
  <si>
    <t xml:space="preserve">odstranění UNIMO buněk </t>
  </si>
  <si>
    <t>Na Strži 1683/40 - drobná údržba</t>
  </si>
  <si>
    <t>text</t>
  </si>
  <si>
    <t>Bezpečnost a veřejný pořádek</t>
  </si>
  <si>
    <t xml:space="preserve">                                                21 Průmysl, stavebnictví, obchod a služby</t>
  </si>
  <si>
    <t>RS</t>
  </si>
  <si>
    <t>2141 - vnitřní obchod</t>
  </si>
  <si>
    <t>Obchod, služby, stavebnictví celkem</t>
  </si>
  <si>
    <t xml:space="preserve">                                                                 22 Doprava</t>
  </si>
  <si>
    <t>2219 - ostatní záležitosti pozemních komunikací</t>
  </si>
  <si>
    <t>2299 - ostatní záležitosti v silniční dopravě</t>
  </si>
  <si>
    <t>Doprava celkem</t>
  </si>
  <si>
    <t xml:space="preserve">                                                                  23 Vodní hospodářství</t>
  </si>
  <si>
    <t>2321 - odvádění a čistění odpadních vod a nakládání s kaly</t>
  </si>
  <si>
    <t>Vodní hospodářství celkem</t>
  </si>
  <si>
    <t>3111 - Mateřské školy</t>
  </si>
  <si>
    <t>3113 - Základní školy</t>
  </si>
  <si>
    <t>3299 - ostatní záležitosti vzdělávání</t>
  </si>
  <si>
    <t xml:space="preserve">                                               33 Kultura, církve a sdělovací prostředky</t>
  </si>
  <si>
    <t>3319 - ostatní záležitosti kultury</t>
  </si>
  <si>
    <t>3326 - pořízení, zachování a obnova hodnot místního kulturního povědomí</t>
  </si>
  <si>
    <t>3349 - ostatní záležitosti sdělovacích prostředků</t>
  </si>
  <si>
    <t>3399 - ostatní záležitosti kultury, církví a sdělovacích prostředků</t>
  </si>
  <si>
    <t>Kultura, církve a sdělovací prostředky celkem</t>
  </si>
  <si>
    <t>3412 - sportovní zařízení v majetku obce</t>
  </si>
  <si>
    <t>3419 - ostatní tělovýchovná činnost</t>
  </si>
  <si>
    <t>3421 - využití volného času dětí a mládeže</t>
  </si>
  <si>
    <t>Tělovýchova a zájmová činnost celkem</t>
  </si>
  <si>
    <t xml:space="preserve">                                                         35 Zdravotnictví</t>
  </si>
  <si>
    <t>3539 - ostatní zdravotnická zařízení a služby pro zdravotnictví</t>
  </si>
  <si>
    <t>3541 - prevence před drogami, alkoholem, nikotinem a jinými návykovými látkami</t>
  </si>
  <si>
    <t>3549 - ostatní speciální zdravotnická péče</t>
  </si>
  <si>
    <t>Zdravotnictví  celkem</t>
  </si>
  <si>
    <t xml:space="preserve">                                            36 Bydlení, komunální rozvoj a územní plán</t>
  </si>
  <si>
    <t>3612 - bytové hospodářství</t>
  </si>
  <si>
    <t>3632 - pohřebnictví</t>
  </si>
  <si>
    <t>3635 - územní plánování</t>
  </si>
  <si>
    <t>3639 - komunální služby a územní rozvoj j.n.</t>
  </si>
  <si>
    <t>3613 - nebytové hospodářství</t>
  </si>
  <si>
    <t>Bydlení a komunální rozvoj  celkem</t>
  </si>
  <si>
    <t xml:space="preserve">                                                   37 Ochrana životního prostředí </t>
  </si>
  <si>
    <t>3716 - monitoring ochrany ovzduší</t>
  </si>
  <si>
    <t>3722 - sběr a svou komunálního odpadu</t>
  </si>
  <si>
    <t>3723 - sběr a svoz ostatních odpadů</t>
  </si>
  <si>
    <t>3729 - ostatní nakládání s odpady</t>
  </si>
  <si>
    <t>3745 - péče o vzhled obcí a veřejnou zeleň</t>
  </si>
  <si>
    <t>3792 - ekologická výchova a osvěta</t>
  </si>
  <si>
    <t>Ochrana životního prostředí celkem</t>
  </si>
  <si>
    <t xml:space="preserve">Odd. par. </t>
  </si>
  <si>
    <t>4329 - ostatní sociální péče a pomoc dětem a mládeži</t>
  </si>
  <si>
    <t>4356 - denní stacionáře a centra denních služeb</t>
  </si>
  <si>
    <t>4371 - raná péče a sociálně aktivizační služby pro rodiny s dětmi</t>
  </si>
  <si>
    <t>4378 - terénní programy</t>
  </si>
  <si>
    <t>4379 - ostatní služby v oblasti sociální prevence</t>
  </si>
  <si>
    <t>4357 - domovy pro osoby se zdravotním postižením a domovy se zvláštním režimem</t>
  </si>
  <si>
    <t>Sociální péče a pomoc a společné činnosti v sociálním zabezpečení celkem</t>
  </si>
  <si>
    <t>Bezpečnost a veřejný pořádek celkem</t>
  </si>
  <si>
    <t>6112 - místní zastupitelské orgány</t>
  </si>
  <si>
    <t>6171 - činnost místní správy</t>
  </si>
  <si>
    <t>Státní správa a územní samospráva celkem</t>
  </si>
  <si>
    <t xml:space="preserve">                                                   63 Finanční operace</t>
  </si>
  <si>
    <t>6310 - obecné příjmy a výdaje z finančních operací</t>
  </si>
  <si>
    <t>6320 - pojištění funkčně nespecifikované</t>
  </si>
  <si>
    <t>Finanční operace celkem</t>
  </si>
  <si>
    <t xml:space="preserve">                                                           64 Ostatní činnosti</t>
  </si>
  <si>
    <t>6409 - ostatní činnosti jinde nezařazené</t>
  </si>
  <si>
    <t>Ostatní činnosti celkem</t>
  </si>
  <si>
    <t>3330 - činnost registrovaných církvi</t>
  </si>
  <si>
    <t>3744 - protierózní, protilavinová ochrana</t>
  </si>
  <si>
    <t xml:space="preserve">4339 - ostatní sociální péče a pomoc v rodině </t>
  </si>
  <si>
    <t>2310 - pitná voda</t>
  </si>
  <si>
    <t>% k RU</t>
  </si>
  <si>
    <t>3429 - ostatní zájmová činnost a rekreace</t>
  </si>
  <si>
    <t>3631 - veřejné osvětlení</t>
  </si>
  <si>
    <t>4359 - ostatní služby a činnosti v oblasti soc. péče</t>
  </si>
  <si>
    <t>3311 - divadelní činnost</t>
  </si>
  <si>
    <t xml:space="preserve">                                                     61 Státní správa a územní samospráva</t>
  </si>
  <si>
    <t xml:space="preserve">                                             43 Sociální péče a pomoc a společné činnosti v sociálním zabezpečení</t>
  </si>
  <si>
    <t xml:space="preserve">                                                               53 Bezpečnost a veřejný pořádek</t>
  </si>
  <si>
    <t>6330 - převody vl. fondům v rozpočtech úz. úrovně</t>
  </si>
  <si>
    <t>3525 - hospice</t>
  </si>
  <si>
    <t>4354 - chráněné bydlení</t>
  </si>
  <si>
    <t>4356 - danní stacionáře a centra denních služeb</t>
  </si>
  <si>
    <t>5311 - bezpečnost a veřejný pořádek</t>
  </si>
  <si>
    <t>Licence: MC04 (mc04 M)</t>
  </si>
  <si>
    <t>Ministerstvo financí</t>
  </si>
  <si>
    <t>FIN 2 - 12 M</t>
  </si>
  <si>
    <t>VÝKAZ PRO HODNOCENÍ PLNĚNÍ ROZPOČTU</t>
  </si>
  <si>
    <t>územních samosprávných celků, dobrovolných svazků obcí a regionálních rad</t>
  </si>
  <si>
    <t>00063584</t>
  </si>
  <si>
    <t xml:space="preserve">Městská část Praha 4 </t>
  </si>
  <si>
    <t>UCS:</t>
  </si>
  <si>
    <t>MČ Praha  4</t>
  </si>
  <si>
    <t>NS:</t>
  </si>
  <si>
    <t>I. ROZPOČTOVÉ PŘÍJMY</t>
  </si>
  <si>
    <t>Paragraf</t>
  </si>
  <si>
    <t>Text</t>
  </si>
  <si>
    <t>Schválený rozpočet</t>
  </si>
  <si>
    <t>Rozpočet po změnách</t>
  </si>
  <si>
    <t>Výsledek od počátku roku</t>
  </si>
  <si>
    <t>% RS</t>
  </si>
  <si>
    <t>% RU</t>
  </si>
  <si>
    <t>a</t>
  </si>
  <si>
    <t>b</t>
  </si>
  <si>
    <t>1</t>
  </si>
  <si>
    <t>2</t>
  </si>
  <si>
    <t>3</t>
  </si>
  <si>
    <t>0000</t>
  </si>
  <si>
    <t>1341</t>
  </si>
  <si>
    <t>Poplatek ze psů</t>
  </si>
  <si>
    <t>1342</t>
  </si>
  <si>
    <t>1343</t>
  </si>
  <si>
    <t>Poplatek za užívání veřejného prostranství</t>
  </si>
  <si>
    <t>1344</t>
  </si>
  <si>
    <t>1361</t>
  </si>
  <si>
    <t>1511</t>
  </si>
  <si>
    <t>Daň z nemovitých věcí</t>
  </si>
  <si>
    <t>2460</t>
  </si>
  <si>
    <t>Splátky půjčených prostředků od obyvatelstva</t>
  </si>
  <si>
    <t>Bez ODPA</t>
  </si>
  <si>
    <t>2169</t>
  </si>
  <si>
    <t>2212</t>
  </si>
  <si>
    <t>Sankční platby přijaté od jiných subjektů</t>
  </si>
  <si>
    <t>2324</t>
  </si>
  <si>
    <t>Přijaté nekapitálové příspěvky a náhrady</t>
  </si>
  <si>
    <t>Ostatní správa v prům,obch.,stav. a službách</t>
  </si>
  <si>
    <t>3319</t>
  </si>
  <si>
    <t>2229</t>
  </si>
  <si>
    <t>Ostatní přijaté vratky transferů</t>
  </si>
  <si>
    <t>*******</t>
  </si>
  <si>
    <t>Ostatní záležitosti kultury</t>
  </si>
  <si>
    <t>3419</t>
  </si>
  <si>
    <t>2321</t>
  </si>
  <si>
    <t>100,00</t>
  </si>
  <si>
    <t>3541</t>
  </si>
  <si>
    <t>Prevence před drogami, alk.,nikot. aj. závislostmi</t>
  </si>
  <si>
    <t>3632</t>
  </si>
  <si>
    <t>Pohřebnictví</t>
  </si>
  <si>
    <t>3722</t>
  </si>
  <si>
    <t>2329</t>
  </si>
  <si>
    <t>Ostatní nedaňové příjmy jinde nezařazené</t>
  </si>
  <si>
    <t>Sběr a svoz komunálních odpadů</t>
  </si>
  <si>
    <t>3729</t>
  </si>
  <si>
    <t>Ostatní nakládání s odpady</t>
  </si>
  <si>
    <t>3749</t>
  </si>
  <si>
    <t>2322</t>
  </si>
  <si>
    <t>Ostatní činnosti k ochraně přírody a krajiny</t>
  </si>
  <si>
    <t>4329</t>
  </si>
  <si>
    <t>2111</t>
  </si>
  <si>
    <t>Ostatní sociální péče a pomoc dětem a mládeži</t>
  </si>
  <si>
    <t>4339</t>
  </si>
  <si>
    <t>Ostatní sociální péče a pomoc rodině a manželství</t>
  </si>
  <si>
    <t>4371</t>
  </si>
  <si>
    <t>Raná péče a soc.aktivizační sl.pro rodiny s dětmi</t>
  </si>
  <si>
    <t>4379</t>
  </si>
  <si>
    <t>2112</t>
  </si>
  <si>
    <t>Příjmy z prod. zboží (již nakoup. za úč. prodeje)</t>
  </si>
  <si>
    <t>Ostatní služby a činnosti v oblasti soc. prevence</t>
  </si>
  <si>
    <t>6171</t>
  </si>
  <si>
    <t>2328</t>
  </si>
  <si>
    <t>Činnost místní správy</t>
  </si>
  <si>
    <t>6310</t>
  </si>
  <si>
    <t>2141</t>
  </si>
  <si>
    <t>Příjmy z úroků (část)</t>
  </si>
  <si>
    <t>Obecné příjmy a výdaje z finančních operací</t>
  </si>
  <si>
    <t>6330</t>
  </si>
  <si>
    <t>4131</t>
  </si>
  <si>
    <t>Převody z vlast.fondů hospodářské(podnikat.)činnos</t>
  </si>
  <si>
    <t>4134</t>
  </si>
  <si>
    <t>Převody z rozpočtových účtů</t>
  </si>
  <si>
    <t>4137</t>
  </si>
  <si>
    <t>4139</t>
  </si>
  <si>
    <t>Ostatní převody z vlastních fondů</t>
  </si>
  <si>
    <t>Převody vlastním fondům v rozpočtech územní úrovně</t>
  </si>
  <si>
    <t>6409</t>
  </si>
  <si>
    <t>2122</t>
  </si>
  <si>
    <t>Odvody příspěvkových organizací</t>
  </si>
  <si>
    <t>100,01</t>
  </si>
  <si>
    <t>Ostatní činnosti j.n.</t>
  </si>
  <si>
    <t>ROZPOČTOVÉ PŘÍJMY CELKEM</t>
  </si>
  <si>
    <t>II. ROZPOČTOVÉ VÝDAJE</t>
  </si>
  <si>
    <t>5139</t>
  </si>
  <si>
    <t>Nákup materiálu j.n.</t>
  </si>
  <si>
    <t>5169</t>
  </si>
  <si>
    <t>Nákup ostatních služeb</t>
  </si>
  <si>
    <t>5175</t>
  </si>
  <si>
    <t>Pohoštění</t>
  </si>
  <si>
    <t>5194</t>
  </si>
  <si>
    <t>Věcné dary</t>
  </si>
  <si>
    <t>Vnitřní obchod</t>
  </si>
  <si>
    <t>5164</t>
  </si>
  <si>
    <t>Nájemné</t>
  </si>
  <si>
    <t>2219</t>
  </si>
  <si>
    <t>5166</t>
  </si>
  <si>
    <t>Konzultační, poradenské a právní služby</t>
  </si>
  <si>
    <t>5171</t>
  </si>
  <si>
    <t>Opravy a udržování</t>
  </si>
  <si>
    <t>6121</t>
  </si>
  <si>
    <t>Budovy, haly a stavby</t>
  </si>
  <si>
    <t>0,00</t>
  </si>
  <si>
    <t>Ostatní záležitosti pozemních komunikací</t>
  </si>
  <si>
    <t>2299</t>
  </si>
  <si>
    <t>99,94</t>
  </si>
  <si>
    <t>6122</t>
  </si>
  <si>
    <t>Stroje, přístroje a zařízení</t>
  </si>
  <si>
    <t>Ostatní záležitosti v dopravě</t>
  </si>
  <si>
    <t>2310</t>
  </si>
  <si>
    <t>Pitná voda</t>
  </si>
  <si>
    <t>Odvádění a čištění odpadních vod a nakl.s kaly</t>
  </si>
  <si>
    <t>3111</t>
  </si>
  <si>
    <t>5331</t>
  </si>
  <si>
    <t>Neinvestiční příspěvky zřízeným příspěvkovým organ</t>
  </si>
  <si>
    <t>5336</t>
  </si>
  <si>
    <t>Neinvest.transfery zřízeným příspěvkovým organizac</t>
  </si>
  <si>
    <t>99,97</t>
  </si>
  <si>
    <t>6351</t>
  </si>
  <si>
    <t>Invest. transf.zřízeným příspěvkovým organizacím</t>
  </si>
  <si>
    <t>6356</t>
  </si>
  <si>
    <t>Jiné invest.transf. zřízen. příspěv. organizacím</t>
  </si>
  <si>
    <t>6909</t>
  </si>
  <si>
    <t>Ostatní kapitálové výdaje j.n.</t>
  </si>
  <si>
    <t>Mateřské školy</t>
  </si>
  <si>
    <t>3113</t>
  </si>
  <si>
    <t>5137</t>
  </si>
  <si>
    <t>Drobný hmotný dlouhodobý majetek</t>
  </si>
  <si>
    <t>Základní školy</t>
  </si>
  <si>
    <t>3292</t>
  </si>
  <si>
    <t>5221</t>
  </si>
  <si>
    <t>Vzděl. národnostních menšin a multikulturní výchov</t>
  </si>
  <si>
    <t>3299</t>
  </si>
  <si>
    <t>5362</t>
  </si>
  <si>
    <t>Platby daní a poplatků státnímu rozpočtu</t>
  </si>
  <si>
    <t>5901</t>
  </si>
  <si>
    <t>Nespecifikované rezervy</t>
  </si>
  <si>
    <t>Ostatní záležitosti vzdělávání</t>
  </si>
  <si>
    <t>3311</t>
  </si>
  <si>
    <t>5213</t>
  </si>
  <si>
    <t>Neinv.transfery nefin.podnik.subjektům-práv.osobám</t>
  </si>
  <si>
    <t>5222</t>
  </si>
  <si>
    <t>Neinvestiční transfery spolkům</t>
  </si>
  <si>
    <t>Divadelní činnost</t>
  </si>
  <si>
    <t>5041</t>
  </si>
  <si>
    <t>Odměny za užití duševního vlastnictví</t>
  </si>
  <si>
    <t>5136</t>
  </si>
  <si>
    <t>Knihy, učební pomůcky a tisk</t>
  </si>
  <si>
    <t>5168</t>
  </si>
  <si>
    <t>Zpracování dat a služby souv. s inf. a kom.technol</t>
  </si>
  <si>
    <t>5212</t>
  </si>
  <si>
    <t>Neinv.transfery nefin.podnik.subjektům-fyz.osobám</t>
  </si>
  <si>
    <t>5223</t>
  </si>
  <si>
    <t>Neinv.transfery církvím a naboženským společnostem</t>
  </si>
  <si>
    <t>3326</t>
  </si>
  <si>
    <t>99,88</t>
  </si>
  <si>
    <t>Kulturní předměty</t>
  </si>
  <si>
    <t>Pořízení,zachování a obnova hodnot nár hist.povědo</t>
  </si>
  <si>
    <t>3330</t>
  </si>
  <si>
    <t>Činnost registrovaných církví a nábožen. spol.</t>
  </si>
  <si>
    <t>80,00</t>
  </si>
  <si>
    <t>3349</t>
  </si>
  <si>
    <t>Ostatní záležitosti sdělovacích prostředků</t>
  </si>
  <si>
    <t>3399</t>
  </si>
  <si>
    <t>99,99</t>
  </si>
  <si>
    <t>Ostatní záležitosti kultury,církví a sděl.prostř.</t>
  </si>
  <si>
    <t>3412</t>
  </si>
  <si>
    <t>99,98</t>
  </si>
  <si>
    <t>3421</t>
  </si>
  <si>
    <t>Využití volného času dětí a mládeže</t>
  </si>
  <si>
    <t>3429</t>
  </si>
  <si>
    <t>6322</t>
  </si>
  <si>
    <t>Investiční transfery spolkům</t>
  </si>
  <si>
    <t>Ostatní zájmová činnost a rekreace</t>
  </si>
  <si>
    <t>3525</t>
  </si>
  <si>
    <t>Hospice</t>
  </si>
  <si>
    <t>3539</t>
  </si>
  <si>
    <t>Ostatní zdravotnická zaříz.a služby pro zdravot.</t>
  </si>
  <si>
    <t>3543</t>
  </si>
  <si>
    <t>5339</t>
  </si>
  <si>
    <t>Neinvestiční transfery cizím příspěvkovým organ.</t>
  </si>
  <si>
    <t>Pomoc zdravotně postiženým a chronicky nemocným</t>
  </si>
  <si>
    <t>3549</t>
  </si>
  <si>
    <t>Ostatní speciální zdravotnická péče</t>
  </si>
  <si>
    <t>3612</t>
  </si>
  <si>
    <t>Bytové hospodářství</t>
  </si>
  <si>
    <t>3613</t>
  </si>
  <si>
    <t>Nebytové hospodářství</t>
  </si>
  <si>
    <t>3631</t>
  </si>
  <si>
    <t>Veřejné osvětlení</t>
  </si>
  <si>
    <t>5192</t>
  </si>
  <si>
    <t>Poskytnuté náhrady</t>
  </si>
  <si>
    <t>3635</t>
  </si>
  <si>
    <t>Územní plánování</t>
  </si>
  <si>
    <t>3639</t>
  </si>
  <si>
    <t>6130</t>
  </si>
  <si>
    <t>Pozemky</t>
  </si>
  <si>
    <t>Komunální služby a územní rozvoj j.n.</t>
  </si>
  <si>
    <t>3716</t>
  </si>
  <si>
    <t>Monitoring ochrany ovzduší</t>
  </si>
  <si>
    <t>5909</t>
  </si>
  <si>
    <t>Ostatní neinvestiční výdaje j.n.</t>
  </si>
  <si>
    <t>3723</t>
  </si>
  <si>
    <t>Sběr a svoz ost.odpadů (jiných než nebez.a komun.)</t>
  </si>
  <si>
    <t>3744</t>
  </si>
  <si>
    <t>Protierozní, protilavinová a protipožární ochrana</t>
  </si>
  <si>
    <t>3745</t>
  </si>
  <si>
    <t>5151</t>
  </si>
  <si>
    <t>Studená voda</t>
  </si>
  <si>
    <t>5154</t>
  </si>
  <si>
    <t>Elektrická energie</t>
  </si>
  <si>
    <t>5191</t>
  </si>
  <si>
    <t>Zaplacené sankce</t>
  </si>
  <si>
    <t>Péče o vzhled obcí a veřejnou zeleň</t>
  </si>
  <si>
    <t>3769</t>
  </si>
  <si>
    <t>Ostatní správa v ochraně životního prostředí</t>
  </si>
  <si>
    <t>3792</t>
  </si>
  <si>
    <t>Ekologická výchova a osvěta</t>
  </si>
  <si>
    <t>4312</t>
  </si>
  <si>
    <t>Odborné sociální poradentství</t>
  </si>
  <si>
    <t>4319</t>
  </si>
  <si>
    <t>Ostatní výdaje související se sociál.poradenstvím</t>
  </si>
  <si>
    <t>5011</t>
  </si>
  <si>
    <t>Platy zaměst. v pr.poměru vyjma zaměst. na služ.m.</t>
  </si>
  <si>
    <t>5031</t>
  </si>
  <si>
    <t>Povinné poj.na soc.zab.a přísp.na st.pol.zaměstnan</t>
  </si>
  <si>
    <t>5032</t>
  </si>
  <si>
    <t>Povinné poj.na veřejné zdravotní pojištění</t>
  </si>
  <si>
    <t>5038</t>
  </si>
  <si>
    <t>Povinné pojistné na úrazové pojištění</t>
  </si>
  <si>
    <t>5133</t>
  </si>
  <si>
    <t>Léky a zdravotnický materiál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</si>
  <si>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</si>
  <si>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</si>
  <si>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</si>
  <si>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</si>
  <si>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</si>
  <si>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</si>
  <si>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5167</t>
  </si>
  <si>
    <t>Služby školení a vzdělávání</t>
  </si>
  <si>
    <t>5172</t>
  </si>
  <si>
    <t>Programové vybavení</t>
  </si>
  <si>
    <t>5173</t>
  </si>
  <si>
    <t>5424</t>
  </si>
  <si>
    <t>Náhrady mezd v době nemoci</t>
  </si>
  <si>
    <t>5492</t>
  </si>
  <si>
    <t>Dary obyvatelstvu</t>
  </si>
  <si>
    <t>5499</t>
  </si>
  <si>
    <t>Ostatní neinvestiční transfery obyvatelstvu</t>
  </si>
  <si>
    <t>4344</t>
  </si>
  <si>
    <t>Sociální rehabilitace</t>
  </si>
  <si>
    <t>4345</t>
  </si>
  <si>
    <t>Centra sociálnně rehabilitačních služeb</t>
  </si>
  <si>
    <t>4349</t>
  </si>
  <si>
    <t>Ost.soc.péče a pomoc ostatním skup.obyvatelstva</t>
  </si>
  <si>
    <t>4351</t>
  </si>
  <si>
    <t>Osobní asist., peč.služba a podpora samost.bydlení</t>
  </si>
  <si>
    <t>4354</t>
  </si>
  <si>
    <t>Chráněné bydlení</t>
  </si>
  <si>
    <t>4355</t>
  </si>
  <si>
    <t>Týdenní stacionáře</t>
  </si>
  <si>
    <t>4356</t>
  </si>
  <si>
    <t>Denní stacionáře a centra denních služeb</t>
  </si>
  <si>
    <t>4357</t>
  </si>
  <si>
    <t>Domovy pro osoby se zdr. post. a domovy se zvl.rež</t>
  </si>
  <si>
    <t>4359</t>
  </si>
  <si>
    <t>Ostatní služby a činnosti v oblasti sociální péče</t>
  </si>
  <si>
    <t>4372</t>
  </si>
  <si>
    <t>Krizová pomoc</t>
  </si>
  <si>
    <t>4374</t>
  </si>
  <si>
    <t>Azyl.domy, nízkoprahová denní centra a noclehárny</t>
  </si>
  <si>
    <t>4376</t>
  </si>
  <si>
    <t>Sl.násl.péče,terapeutické komunity a kontak.centra</t>
  </si>
  <si>
    <t>4377</t>
  </si>
  <si>
    <t>Sociálně terapeutické dílny</t>
  </si>
  <si>
    <t>4378</t>
  </si>
  <si>
    <t>Terénní programy</t>
  </si>
  <si>
    <t>5138</t>
  </si>
  <si>
    <t>Nákup zboží (za účelem dalšího prodeje)</t>
  </si>
  <si>
    <t>5311</t>
  </si>
  <si>
    <t>6112</t>
  </si>
  <si>
    <t>5019</t>
  </si>
  <si>
    <t>Ostatní platy</t>
  </si>
  <si>
    <t>5021</t>
  </si>
  <si>
    <t>Ostatní osobní výdaje</t>
  </si>
  <si>
    <t>5023</t>
  </si>
  <si>
    <t>Odměny členů zastupitelstva obcí a krajů</t>
  </si>
  <si>
    <t>5039</t>
  </si>
  <si>
    <t>Ostatní povinné pojistné placené zaměstnavatelem</t>
  </si>
  <si>
    <t>5163</t>
  </si>
  <si>
    <t>Služby peněžních ústavů</t>
  </si>
  <si>
    <t>Zastupitelstva obcí</t>
  </si>
  <si>
    <t>5024</t>
  </si>
  <si>
    <t>Odstupné</t>
  </si>
  <si>
    <t>5131</t>
  </si>
  <si>
    <t>Potraviny</t>
  </si>
  <si>
    <t>5132</t>
  </si>
  <si>
    <t>Ochranné pomůcky</t>
  </si>
  <si>
    <t>5141</t>
  </si>
  <si>
    <t>Úroky vlastní</t>
  </si>
  <si>
    <t>5152</t>
  </si>
  <si>
    <t>Teplo</t>
  </si>
  <si>
    <t>5157</t>
  </si>
  <si>
    <t>Teplá voda</t>
  </si>
  <si>
    <t>5660</t>
  </si>
  <si>
    <t>Neinvestiční půjčené prostředky obyvatelstvu</t>
  </si>
  <si>
    <t>6111</t>
  </si>
  <si>
    <t>5149</t>
  </si>
  <si>
    <t>Ostatní úroky a ostatní finanční výdaje</t>
  </si>
  <si>
    <t>6320</t>
  </si>
  <si>
    <t>Pojištění funkčně nespecifikované</t>
  </si>
  <si>
    <t>5342</t>
  </si>
  <si>
    <t>5345</t>
  </si>
  <si>
    <t>Převody vlastním rozpočtovým účtům</t>
  </si>
  <si>
    <t>5347</t>
  </si>
  <si>
    <t>6901</t>
  </si>
  <si>
    <t>Rezervy kapitálových výdajů</t>
  </si>
  <si>
    <t>ROZPOČTOVÉ VÝDAJE CELKEM</t>
  </si>
  <si>
    <t>III. FINANCOVÁNÍ - třída 8</t>
  </si>
  <si>
    <t>Název</t>
  </si>
  <si>
    <t>Krátkodobé financování z tuzemska</t>
  </si>
  <si>
    <t>Dlouhodobé financování z tuzemska</t>
  </si>
  <si>
    <t>Krátkodobé financování ze zahraničí</t>
  </si>
  <si>
    <t>Dlouhodobé financování ze zahraničí</t>
  </si>
  <si>
    <t>Opravné položky k peněžním operacím</t>
  </si>
  <si>
    <t>FINANCOVÁNÍ (součet za třídu 8)</t>
  </si>
  <si>
    <t>IV. REKAPITULACE PŘÍJMŮ, VÝDAJŮ, FINANCOVÁNÍ A JEJICH KONSOLIDACE</t>
  </si>
  <si>
    <t>41</t>
  </si>
  <si>
    <t>42</t>
  </si>
  <si>
    <t>43</t>
  </si>
  <si>
    <t>PŘÍJMY CELKEM</t>
  </si>
  <si>
    <t>KONSOLIDACE PŘÍJMŮ</t>
  </si>
  <si>
    <t>v tom položky:</t>
  </si>
  <si>
    <t>2223 -</t>
  </si>
  <si>
    <t>2226 -</t>
  </si>
  <si>
    <t>2227 -</t>
  </si>
  <si>
    <t>2441 -</t>
  </si>
  <si>
    <t>Splátky půjčených prostředků od obcí</t>
  </si>
  <si>
    <t>2442 -</t>
  </si>
  <si>
    <t>Splátky půjčených prostředků od krajů</t>
  </si>
  <si>
    <t>2443 -</t>
  </si>
  <si>
    <t>2449 -</t>
  </si>
  <si>
    <t>4121 -</t>
  </si>
  <si>
    <t>Neinvestiční přijaté transfery od obcí</t>
  </si>
  <si>
    <t>4122 -</t>
  </si>
  <si>
    <t>Neinvestiční přijaté transfery od krajů</t>
  </si>
  <si>
    <t>4123 -</t>
  </si>
  <si>
    <t>4129 -</t>
  </si>
  <si>
    <t>*4133 -</t>
  </si>
  <si>
    <t>*4134 -</t>
  </si>
  <si>
    <t>*4138 -</t>
  </si>
  <si>
    <t>*4139 -</t>
  </si>
  <si>
    <t>4221 -</t>
  </si>
  <si>
    <t>Investiční přijaté transfery od obcí</t>
  </si>
  <si>
    <t>4222 -</t>
  </si>
  <si>
    <t>Investiční přijaté transfery od krajů</t>
  </si>
  <si>
    <t>4223 -</t>
  </si>
  <si>
    <t>4229 -</t>
  </si>
  <si>
    <t>ZJ 024 -</t>
  </si>
  <si>
    <t>Transfery přijaté z území jiného okresu</t>
  </si>
  <si>
    <t>ZJ 025 -</t>
  </si>
  <si>
    <t>ZJ 028 -</t>
  </si>
  <si>
    <t>Transfery přijaté z území jiného kraje</t>
  </si>
  <si>
    <t>ZJ 029 -</t>
  </si>
  <si>
    <t>PŘÍJMY CELKEM PO KONSOLIDACI</t>
  </si>
  <si>
    <t>VÝDAJE CELKEM</t>
  </si>
  <si>
    <t>KONSOLIDACE VÝDAJŮ</t>
  </si>
  <si>
    <t>5321 -</t>
  </si>
  <si>
    <t>Neinvestiční transfery obcím</t>
  </si>
  <si>
    <t>5323 -</t>
  </si>
  <si>
    <t>Neinvestiční transfery krajům</t>
  </si>
  <si>
    <t>5325 -</t>
  </si>
  <si>
    <t>5329 -</t>
  </si>
  <si>
    <t>*5342 -</t>
  </si>
  <si>
    <t>*5344 -</t>
  </si>
  <si>
    <t>*5345 -</t>
  </si>
  <si>
    <t>*5348 -</t>
  </si>
  <si>
    <t>*5349 -</t>
  </si>
  <si>
    <t>5366 -</t>
  </si>
  <si>
    <t>5367 -</t>
  </si>
  <si>
    <t>5368 -</t>
  </si>
  <si>
    <t>5641 -</t>
  </si>
  <si>
    <t>Neinvestiční půjčené prostředky obcím</t>
  </si>
  <si>
    <t>5642 -</t>
  </si>
  <si>
    <t>Neinvestiční půjčené prostředky krajům</t>
  </si>
  <si>
    <t>5643 -</t>
  </si>
  <si>
    <t>5649 -</t>
  </si>
  <si>
    <t>4350</t>
  </si>
  <si>
    <t>6341 -</t>
  </si>
  <si>
    <t>Investiční transfery obcím</t>
  </si>
  <si>
    <t>6342 -</t>
  </si>
  <si>
    <t>Investiční transfery krajům</t>
  </si>
  <si>
    <t>6345 -</t>
  </si>
  <si>
    <t>6349 -</t>
  </si>
  <si>
    <t>6441 -</t>
  </si>
  <si>
    <t>Investiční půjčené prostředky obcím</t>
  </si>
  <si>
    <t>6442 -</t>
  </si>
  <si>
    <t>Investiční půjčené prostředky krajům</t>
  </si>
  <si>
    <t>6443 -</t>
  </si>
  <si>
    <t>6449 -</t>
  </si>
  <si>
    <t>ZJ 026 -</t>
  </si>
  <si>
    <t>ZJ 027 -</t>
  </si>
  <si>
    <t>ZJ 035 -</t>
  </si>
  <si>
    <t>ZJ 036 -</t>
  </si>
  <si>
    <t>VÝDAJE CELKEM PO KONSOLIDACI</t>
  </si>
  <si>
    <t>SALDO PŘÍJMŮ A VÝDAJŮ PO KONSOLIDACI</t>
  </si>
  <si>
    <t>KONSOLIDACE FINANCOVÁNÍ</t>
  </si>
  <si>
    <t>FINANCOVÁNÍ CELKEM PO KONSOLIDACI</t>
  </si>
  <si>
    <t>VI. STAVY A ZMĚNY NA BANKOVNÍCH ÚČTECH A V POKLADNĚ</t>
  </si>
  <si>
    <t>Počáteční stav k 1. 1.</t>
  </si>
  <si>
    <t>Stav ke konci vykazovaného období</t>
  </si>
  <si>
    <t>Změna stavu</t>
  </si>
  <si>
    <t>61</t>
  </si>
  <si>
    <t>62</t>
  </si>
  <si>
    <t>63</t>
  </si>
  <si>
    <t>Základní běžný účet ÚSC</t>
  </si>
  <si>
    <t>Běžné účty fondů ÚSC</t>
  </si>
  <si>
    <t>Běžné účty celkem</t>
  </si>
  <si>
    <t>Pokladna</t>
  </si>
  <si>
    <t>VII. VYBRANÉ ZÁZNAMOVÉ JEDNOTKY</t>
  </si>
  <si>
    <t>71</t>
  </si>
  <si>
    <t>72</t>
  </si>
  <si>
    <t>73</t>
  </si>
  <si>
    <t>Příj. z fin. vypořádání min.let mezi obcemi</t>
  </si>
  <si>
    <t>Ost.neinv.přij.transfery od rozp.úz.úrovně</t>
  </si>
  <si>
    <t>Ost.inv.přij.transfery od rozp. úz.úrovně</t>
  </si>
  <si>
    <t>Splátky půjč.prostř.přij.z území j.okresu</t>
  </si>
  <si>
    <t>Ost.splátky půj.prostř.od veř.roz.úz.úrovně</t>
  </si>
  <si>
    <t>Transfery poskytnuté na území jiného okr.</t>
  </si>
  <si>
    <t>Ostatní neinv.transfery veř.rozp.úz.úrovně</t>
  </si>
  <si>
    <t>Výdaje z fin.vypořádání min.let mezi obcemi</t>
  </si>
  <si>
    <t>Ost.inv.transfery veř.rozpočtům územ.úrovně</t>
  </si>
  <si>
    <t>Půjčené prost.posk.na území jiného okresu</t>
  </si>
  <si>
    <t>Ost. neinvest. půjčené prostř. veřej.rozp. územní úrovně</t>
  </si>
  <si>
    <t>Ost. invest. půjčené prostř. veřej. rozp. územní úrovně</t>
  </si>
  <si>
    <t>Příj.z fin.vypoř.min.let mezi krajem a obc.</t>
  </si>
  <si>
    <t>Ost.neinv.přij.transfery od rozpočtů úz.úr.</t>
  </si>
  <si>
    <t>Ost.inv.přij.transfery od rozpočtů úz.úrov.</t>
  </si>
  <si>
    <t>Splátky půj.prostř.přij.z území j.kraje</t>
  </si>
  <si>
    <t>Ost. splátky půjčených prostř. od veř. rozp. územ. úrov.</t>
  </si>
  <si>
    <t>Transfery poskyt.na území jiného kraje</t>
  </si>
  <si>
    <t>Ost.neinvest.transfery veř.rozp.územ.úrovně</t>
  </si>
  <si>
    <t>Výd.z fin.vypoř.min.let mezi krajem a obc.</t>
  </si>
  <si>
    <t>Výd.z fin.vypoř.min.let mezi obcemi</t>
  </si>
  <si>
    <t>Půjčené prostř.posk.na území jiného kraje</t>
  </si>
  <si>
    <t>Ost. neinvest. půjčené prostř. veř. rozp. územní úrovně</t>
  </si>
  <si>
    <t>IX. PŘIJATÉ TRANSFERY A PŮJČKY ZE STÁTNÍHO ROZPOČTU, STÁTNÍCH FONDŮ A REGIONÁLNÍCH RAD</t>
  </si>
  <si>
    <t>Účelový znak</t>
  </si>
  <si>
    <t>93</t>
  </si>
  <si>
    <t>*****  tato část výkazu nemá data  *****</t>
  </si>
  <si>
    <t>c</t>
  </si>
  <si>
    <t>103</t>
  </si>
  <si>
    <t>XI. Příjmy ze zahraničních zdrojů a související příjmy v členění podle jednotlivých nástrojů a prostorových jednotek</t>
  </si>
  <si>
    <t>C E L K E M</t>
  </si>
  <si>
    <t>XII. Výdaje spolufinancované ze zahraničních zdrojů a související výdaje v členění podle jednotlivých nástrojů a prostorových</t>
  </si>
  <si>
    <t>100,09</t>
  </si>
  <si>
    <t>strana  /</t>
  </si>
  <si>
    <t>Úroky - bankovní poplatky</t>
  </si>
  <si>
    <t>Tvorba fondu</t>
  </si>
  <si>
    <t>Převod fondu do rozpočtu</t>
  </si>
  <si>
    <t>územní samosprávné celky, svazky obcí, regionální rady regionu soudržnosti</t>
  </si>
  <si>
    <t>(v Kč, s přesností na dvě desetinná místa)</t>
  </si>
  <si>
    <t>Období:</t>
  </si>
  <si>
    <t>IČO:</t>
  </si>
  <si>
    <t>Název:</t>
  </si>
  <si>
    <t>Období</t>
  </si>
  <si>
    <t>Číslo</t>
  </si>
  <si>
    <t>Syntetický</t>
  </si>
  <si>
    <t>Běžné</t>
  </si>
  <si>
    <t>Minulé</t>
  </si>
  <si>
    <t>položky</t>
  </si>
  <si>
    <t>Název položky</t>
  </si>
  <si>
    <t>účet</t>
  </si>
  <si>
    <t>Brutto</t>
  </si>
  <si>
    <t>Korekce</t>
  </si>
  <si>
    <t>Netto</t>
  </si>
  <si>
    <t>4</t>
  </si>
  <si>
    <t>AKTIVA CELKEM</t>
  </si>
  <si>
    <t>A.</t>
  </si>
  <si>
    <t>Stálá aktiva</t>
  </si>
  <si>
    <t>I.</t>
  </si>
  <si>
    <t>Dlouhodobý nehmotný majetek</t>
  </si>
  <si>
    <t>1.</t>
  </si>
  <si>
    <t>Nehmotné výsledky výzkumu a vývoje</t>
  </si>
  <si>
    <t>012</t>
  </si>
  <si>
    <t>2.</t>
  </si>
  <si>
    <t>Software</t>
  </si>
  <si>
    <t>013</t>
  </si>
  <si>
    <t>3.</t>
  </si>
  <si>
    <t>Ocenitelná práva</t>
  </si>
  <si>
    <t>014</t>
  </si>
  <si>
    <t>4.</t>
  </si>
  <si>
    <t>Povolenky na emise a preferenční limity</t>
  </si>
  <si>
    <t>015</t>
  </si>
  <si>
    <t>5.</t>
  </si>
  <si>
    <t>Drobný dlouhodobý nehmotný majetek</t>
  </si>
  <si>
    <t>018</t>
  </si>
  <si>
    <t>6.</t>
  </si>
  <si>
    <t>Ostatní dlouhodobý nehmotný majetek</t>
  </si>
  <si>
    <t>019</t>
  </si>
  <si>
    <t>7.</t>
  </si>
  <si>
    <t>Nedokončený dlouhodobý nehmotný majetek</t>
  </si>
  <si>
    <t>041</t>
  </si>
  <si>
    <t>8.</t>
  </si>
  <si>
    <t>Poskytnuté zálohy na dlouhodobý nehmotný majetek</t>
  </si>
  <si>
    <t>051</t>
  </si>
  <si>
    <t>9.</t>
  </si>
  <si>
    <t>Dlouhodobý nehmotný majetek určený k prodeji</t>
  </si>
  <si>
    <t>035</t>
  </si>
  <si>
    <t>II.</t>
  </si>
  <si>
    <t>Dlouhodobý hmotný majetek</t>
  </si>
  <si>
    <t>031</t>
  </si>
  <si>
    <t>032</t>
  </si>
  <si>
    <t>Stavby</t>
  </si>
  <si>
    <t>021</t>
  </si>
  <si>
    <t>Samostatné hmotné movité věci a soubory hmotných movitých věcí</t>
  </si>
  <si>
    <t>022</t>
  </si>
  <si>
    <t>Pěstitelské celky trvalých porostů</t>
  </si>
  <si>
    <t>025</t>
  </si>
  <si>
    <t>Drobný dlouhodobý hmotný majetek</t>
  </si>
  <si>
    <t>028</t>
  </si>
  <si>
    <t>Ostatní dlouhodobý hmotný majetek</t>
  </si>
  <si>
    <t>029</t>
  </si>
  <si>
    <t>Nedokončený dlouhodobý hmotný majetek</t>
  </si>
  <si>
    <t>042</t>
  </si>
  <si>
    <t>Poskytnuté zálohy na dlouhodobý hmotný majetek</t>
  </si>
  <si>
    <t>052</t>
  </si>
  <si>
    <t>10.</t>
  </si>
  <si>
    <t>Dlouhodobý hmotný majetek určený k prodeji</t>
  </si>
  <si>
    <t>036</t>
  </si>
  <si>
    <t>III.</t>
  </si>
  <si>
    <t>Dlouhodobý finanční majetek</t>
  </si>
  <si>
    <t>Majetkové účasti v osobách s rozhodujícím vlivem</t>
  </si>
  <si>
    <t>061</t>
  </si>
  <si>
    <t>Majetkové účasti v osobách s podstatným vlivem</t>
  </si>
  <si>
    <t>062</t>
  </si>
  <si>
    <t>Dluhové cenné papíry držené do splatnosti</t>
  </si>
  <si>
    <t>063</t>
  </si>
  <si>
    <t>Dlouhodobé půjčky</t>
  </si>
  <si>
    <t>067</t>
  </si>
  <si>
    <t>Termínované vklady dlouhodobé</t>
  </si>
  <si>
    <t>068</t>
  </si>
  <si>
    <t>Ostatní dlouhodobý finanční majetek</t>
  </si>
  <si>
    <t>069</t>
  </si>
  <si>
    <t>Pořizovaný dlouhodobý finanční majetek</t>
  </si>
  <si>
    <t>043</t>
  </si>
  <si>
    <t>Poskytnuté zálohy na dlouhodobý finanční majetek</t>
  </si>
  <si>
    <t>053</t>
  </si>
  <si>
    <t>IV.</t>
  </si>
  <si>
    <t>Dlouhodobé pohledávky</t>
  </si>
  <si>
    <t>Poskytnuté návratné finanční výpomoci dlouhodobé</t>
  </si>
  <si>
    <t>462</t>
  </si>
  <si>
    <t>Dlouhodobé pohledávky z postoupených úvěrů</t>
  </si>
  <si>
    <t>464</t>
  </si>
  <si>
    <t>Dlouhodobé poskytnuté zálohy</t>
  </si>
  <si>
    <t>465</t>
  </si>
  <si>
    <t>Dlouhodobé pohledávky z ručení</t>
  </si>
  <si>
    <t>466</t>
  </si>
  <si>
    <t>Ostatní dlouhodobé pohledávky</t>
  </si>
  <si>
    <t>469</t>
  </si>
  <si>
    <t>Dlouhodobé poskytnuté zálohy na transfery</t>
  </si>
  <si>
    <t>471</t>
  </si>
  <si>
    <t>B.</t>
  </si>
  <si>
    <t>Oběžná aktiva</t>
  </si>
  <si>
    <t>Zásoby</t>
  </si>
  <si>
    <t>Pořízení materiálu</t>
  </si>
  <si>
    <t>111</t>
  </si>
  <si>
    <t>Materiál na skladě</t>
  </si>
  <si>
    <t>112</t>
  </si>
  <si>
    <t>Materiál na cestě</t>
  </si>
  <si>
    <t>119</t>
  </si>
  <si>
    <t>Nedokončená výroba</t>
  </si>
  <si>
    <t>121</t>
  </si>
  <si>
    <t>Polotovary vlastní výroby</t>
  </si>
  <si>
    <t>122</t>
  </si>
  <si>
    <t>Výrobky</t>
  </si>
  <si>
    <t>123</t>
  </si>
  <si>
    <t>Pořízení zboží</t>
  </si>
  <si>
    <t>131</t>
  </si>
  <si>
    <t>Zboží na skladě</t>
  </si>
  <si>
    <t>132</t>
  </si>
  <si>
    <t>Zboží na cestě</t>
  </si>
  <si>
    <t>138</t>
  </si>
  <si>
    <t>Ostatní zásoby</t>
  </si>
  <si>
    <t>139</t>
  </si>
  <si>
    <t>Krátkodobé pohledávky</t>
  </si>
  <si>
    <t>Odběratelé</t>
  </si>
  <si>
    <t>311</t>
  </si>
  <si>
    <t>Směnky k inkasu</t>
  </si>
  <si>
    <t>312</t>
  </si>
  <si>
    <t>Pohledávky za eskontované cenné papíry</t>
  </si>
  <si>
    <t>313</t>
  </si>
  <si>
    <t>Krátkodobé poskytnuté zálohy</t>
  </si>
  <si>
    <t>314</t>
  </si>
  <si>
    <t>Jiné pohledávky z hlavní činnosti</t>
  </si>
  <si>
    <t>315</t>
  </si>
  <si>
    <t>Poskytnuté návratné finanční výpomoci krátkodobé</t>
  </si>
  <si>
    <t>316</t>
  </si>
  <si>
    <t>Krátkodobé pohledávky z postoupených úvěrů</t>
  </si>
  <si>
    <t>317</t>
  </si>
  <si>
    <t>Pohledávky z přerozdělených daní</t>
  </si>
  <si>
    <t>319</t>
  </si>
  <si>
    <t>Pohledávky za zaměstnanci</t>
  </si>
  <si>
    <t>335</t>
  </si>
  <si>
    <t>Sociální zabezpečení</t>
  </si>
  <si>
    <t>336</t>
  </si>
  <si>
    <t>11.</t>
  </si>
  <si>
    <t>Zdravotní pojištění</t>
  </si>
  <si>
    <t>337</t>
  </si>
  <si>
    <t>12.</t>
  </si>
  <si>
    <t>Důchodové spoření</t>
  </si>
  <si>
    <t>338</t>
  </si>
  <si>
    <t>13.</t>
  </si>
  <si>
    <t>Daň z příjmů</t>
  </si>
  <si>
    <t>341</t>
  </si>
  <si>
    <t>14.</t>
  </si>
  <si>
    <t>Ostatní daně, poplatky a jiná obdobná peněžitá plnění</t>
  </si>
  <si>
    <t>342</t>
  </si>
  <si>
    <t>15.</t>
  </si>
  <si>
    <t>Daň z přidané hodnoty</t>
  </si>
  <si>
    <t>343</t>
  </si>
  <si>
    <t>16.</t>
  </si>
  <si>
    <t>Pohledávky za osobami mimo vybrané vládní instituce</t>
  </si>
  <si>
    <t>344</t>
  </si>
  <si>
    <t>17.</t>
  </si>
  <si>
    <t>Pohledávky za vybranými ústředními vládními institucemi</t>
  </si>
  <si>
    <t>346</t>
  </si>
  <si>
    <t>18.</t>
  </si>
  <si>
    <t>Pohledávky za vybranými místními vládními institucemi</t>
  </si>
  <si>
    <t>348</t>
  </si>
  <si>
    <t>23.</t>
  </si>
  <si>
    <t>Krátkodobé pohledávky z ručení</t>
  </si>
  <si>
    <t>361</t>
  </si>
  <si>
    <t>24.</t>
  </si>
  <si>
    <t>Pevné termínové operace a opce</t>
  </si>
  <si>
    <t>363</t>
  </si>
  <si>
    <t>25.</t>
  </si>
  <si>
    <t>Pohledávky z neukončených finančních operací</t>
  </si>
  <si>
    <t>369</t>
  </si>
  <si>
    <t>26.</t>
  </si>
  <si>
    <t>Pohledávky z finančního zajištění</t>
  </si>
  <si>
    <t>365</t>
  </si>
  <si>
    <t>27.</t>
  </si>
  <si>
    <t>Pohledávky z vydaných dluhopisů</t>
  </si>
  <si>
    <t>367</t>
  </si>
  <si>
    <t>28.</t>
  </si>
  <si>
    <t>Krátkodobé poskytnuté zálohy na transfery</t>
  </si>
  <si>
    <t>373</t>
  </si>
  <si>
    <t>29.</t>
  </si>
  <si>
    <t>Krátkodobé zprostředkování transferů</t>
  </si>
  <si>
    <t>375</t>
  </si>
  <si>
    <t>30.</t>
  </si>
  <si>
    <t>Náklady příštích období</t>
  </si>
  <si>
    <t>381</t>
  </si>
  <si>
    <t>31.</t>
  </si>
  <si>
    <t>Příjmy příštích období</t>
  </si>
  <si>
    <t>385</t>
  </si>
  <si>
    <t>32.</t>
  </si>
  <si>
    <t>Dohadné účty aktivní</t>
  </si>
  <si>
    <t>388</t>
  </si>
  <si>
    <t>33.</t>
  </si>
  <si>
    <t>Ostatní krátkodobé pohledávky</t>
  </si>
  <si>
    <t>377</t>
  </si>
  <si>
    <t>Krátkodobý finanční majetek</t>
  </si>
  <si>
    <t>Majetkové cenné papíry k obchodování</t>
  </si>
  <si>
    <t>251</t>
  </si>
  <si>
    <t>Dluhové cenné papíry k obchodování</t>
  </si>
  <si>
    <t>253</t>
  </si>
  <si>
    <t>Jiné cenné papíry</t>
  </si>
  <si>
    <t>256</t>
  </si>
  <si>
    <t>Termínované vklady krátkodobé</t>
  </si>
  <si>
    <t>244</t>
  </si>
  <si>
    <t>Jiné běžné účty</t>
  </si>
  <si>
    <t>245</t>
  </si>
  <si>
    <t>Běžný účet</t>
  </si>
  <si>
    <t>241</t>
  </si>
  <si>
    <t>Základní běžný účet územních samosprávných celků</t>
  </si>
  <si>
    <t>231</t>
  </si>
  <si>
    <t>Běžné účty fondů územních samosprávných celků</t>
  </si>
  <si>
    <t>236</t>
  </si>
  <si>
    <t>Ceniny</t>
  </si>
  <si>
    <t>263</t>
  </si>
  <si>
    <t>Peníze na cestě</t>
  </si>
  <si>
    <t>262</t>
  </si>
  <si>
    <t>261</t>
  </si>
  <si>
    <t>PASIVA CELKEM</t>
  </si>
  <si>
    <t>C.</t>
  </si>
  <si>
    <t>Vlastní kapitál</t>
  </si>
  <si>
    <t>Jmění účetní jednotky a upravující položky</t>
  </si>
  <si>
    <t>Jmění účetní jednotky</t>
  </si>
  <si>
    <t>401</t>
  </si>
  <si>
    <t>Transfery na pořízení dlouhodobého majetku</t>
  </si>
  <si>
    <t>403</t>
  </si>
  <si>
    <t>Kurzové rozdíly</t>
  </si>
  <si>
    <t>405</t>
  </si>
  <si>
    <t>Oceňovací rozdíly při prvotním použití metody</t>
  </si>
  <si>
    <t>406</t>
  </si>
  <si>
    <t>Jiné oceňovací rozdíly</t>
  </si>
  <si>
    <t>407</t>
  </si>
  <si>
    <t>Opravy předcházejících účetních období</t>
  </si>
  <si>
    <t>408</t>
  </si>
  <si>
    <t>Fondy účetní jednotky</t>
  </si>
  <si>
    <t>Ostatní fondy</t>
  </si>
  <si>
    <t>419</t>
  </si>
  <si>
    <t>Výsledek hospodaření</t>
  </si>
  <si>
    <t>Výsledek hospodaření běžného účetního období</t>
  </si>
  <si>
    <t>Výsledek hospodaření ve schvalovacím řízení</t>
  </si>
  <si>
    <t>431</t>
  </si>
  <si>
    <t>Výsledek hospodaření předcházejících účetních období</t>
  </si>
  <si>
    <t>432</t>
  </si>
  <si>
    <t>D.</t>
  </si>
  <si>
    <t>Cizí zdroje</t>
  </si>
  <si>
    <t>Rezervy</t>
  </si>
  <si>
    <t>441</t>
  </si>
  <si>
    <t>Dlouhodobé závazky</t>
  </si>
  <si>
    <t>Dlouhodobé úvěry</t>
  </si>
  <si>
    <t>451</t>
  </si>
  <si>
    <t>Přijaté návratné finanční výpomoci dlouhodobé</t>
  </si>
  <si>
    <t>452</t>
  </si>
  <si>
    <t>Dlouhodobé závazky z vydaných dluhopisů</t>
  </si>
  <si>
    <t>453</t>
  </si>
  <si>
    <t>Dlouhodobé přijaté zálohy</t>
  </si>
  <si>
    <t>455</t>
  </si>
  <si>
    <t>Dlouhodobé závazky z ručení</t>
  </si>
  <si>
    <t>456</t>
  </si>
  <si>
    <t>Dlouhodobé směnky k úhradě</t>
  </si>
  <si>
    <t>457</t>
  </si>
  <si>
    <t>Ostatní dlouhodobé závazky</t>
  </si>
  <si>
    <t>459</t>
  </si>
  <si>
    <t>Dlouhodobé přijaté zálohy na transfery</t>
  </si>
  <si>
    <t>472</t>
  </si>
  <si>
    <t>Krátkodobé závazky</t>
  </si>
  <si>
    <t>Krátkodobé úvěry</t>
  </si>
  <si>
    <t>281</t>
  </si>
  <si>
    <t>Eskontované krátkodobé dluhopisy (směnky)</t>
  </si>
  <si>
    <t>282</t>
  </si>
  <si>
    <t>Krátkodobé závazky z vydaných dluhopisů</t>
  </si>
  <si>
    <t>283</t>
  </si>
  <si>
    <t>Jiné krátkodobé půjčky</t>
  </si>
  <si>
    <t>289</t>
  </si>
  <si>
    <t>Dodavatelé</t>
  </si>
  <si>
    <t>321</t>
  </si>
  <si>
    <t>Směnky k úhradě</t>
  </si>
  <si>
    <t>322</t>
  </si>
  <si>
    <t>Krátkodobé přijaté zálohy</t>
  </si>
  <si>
    <t>324</t>
  </si>
  <si>
    <t>Závazky z dělené správy</t>
  </si>
  <si>
    <t>325</t>
  </si>
  <si>
    <t>Přijaté návratné finanční výpomoci krátkodobé</t>
  </si>
  <si>
    <t>326</t>
  </si>
  <si>
    <t>Zaměstnanci</t>
  </si>
  <si>
    <t>331</t>
  </si>
  <si>
    <t>Jiné závazky vůči zaměstnancům</t>
  </si>
  <si>
    <t>333</t>
  </si>
  <si>
    <t>Zdravotního pojištění</t>
  </si>
  <si>
    <t>Závazky k osobám mimo vybrané vládní instituce</t>
  </si>
  <si>
    <t>345</t>
  </si>
  <si>
    <t>19.</t>
  </si>
  <si>
    <t>Závazky k vybraným ústředním vládním institucím</t>
  </si>
  <si>
    <t>347</t>
  </si>
  <si>
    <t>20.</t>
  </si>
  <si>
    <t>Závazky k vybraným místním vládním institucím</t>
  </si>
  <si>
    <t>349</t>
  </si>
  <si>
    <t>Krátkodobé závazky z ručení</t>
  </si>
  <si>
    <t>362</t>
  </si>
  <si>
    <t>Závazky z neukončených finančních operací</t>
  </si>
  <si>
    <t>364</t>
  </si>
  <si>
    <t>Závazky z finančního zajištění</t>
  </si>
  <si>
    <t>366</t>
  </si>
  <si>
    <t>Závazky z upsaných nesplacených cenných papírů a podílů</t>
  </si>
  <si>
    <t>368</t>
  </si>
  <si>
    <t>Krátkodobé přijaté zálohy na transfery</t>
  </si>
  <si>
    <t>374</t>
  </si>
  <si>
    <t>35.</t>
  </si>
  <si>
    <t>Výdaje příštích období</t>
  </si>
  <si>
    <t>383</t>
  </si>
  <si>
    <t>36.</t>
  </si>
  <si>
    <t>Výnosy příštích období</t>
  </si>
  <si>
    <t>384</t>
  </si>
  <si>
    <t>37.</t>
  </si>
  <si>
    <t>Dohadné účty pasivní</t>
  </si>
  <si>
    <t>389</t>
  </si>
  <si>
    <t>38.</t>
  </si>
  <si>
    <t>Ostatní krátkodobé závazky</t>
  </si>
  <si>
    <t>378</t>
  </si>
  <si>
    <t>(v Kč)</t>
  </si>
  <si>
    <t>Č.položky</t>
  </si>
  <si>
    <t>P.</t>
  </si>
  <si>
    <t>Stav peněžních prostředků k 1. lednu</t>
  </si>
  <si>
    <t>Peněžní toky z provozní činnosti</t>
  </si>
  <si>
    <t>Z.</t>
  </si>
  <si>
    <t>Výsledek hospodaření před zdaněním</t>
  </si>
  <si>
    <t>A.I.</t>
  </si>
  <si>
    <t>Úpravy o nepeněžní operace (+/-)</t>
  </si>
  <si>
    <t>A.I.1.</t>
  </si>
  <si>
    <t>Odpisy dlouhodobého majetku</t>
  </si>
  <si>
    <t>A.I.2.</t>
  </si>
  <si>
    <t>Změna stavu opravných položek</t>
  </si>
  <si>
    <t>A.I.3.</t>
  </si>
  <si>
    <t>Změna stavu rezerv</t>
  </si>
  <si>
    <t>A.I.4.</t>
  </si>
  <si>
    <t>Zisk (ztráta) z prodeje dlouhodobého majetku</t>
  </si>
  <si>
    <t>A.I.5.</t>
  </si>
  <si>
    <t>Výnosy z podílů na zisku</t>
  </si>
  <si>
    <t>A.I.6.</t>
  </si>
  <si>
    <t>Ostatní úpravy o nepeněžní operace</t>
  </si>
  <si>
    <t>A.II.</t>
  </si>
  <si>
    <t>Peněžní toky ze změny oběžných aktiv a krátkodobých závazků (+/-)</t>
  </si>
  <si>
    <t>A.II.1.</t>
  </si>
  <si>
    <t>Změna stavu krátkodobých pohledávek</t>
  </si>
  <si>
    <t>A.II.2.</t>
  </si>
  <si>
    <t>Změna stavu krátkodobých závazků</t>
  </si>
  <si>
    <t>A.II.3.</t>
  </si>
  <si>
    <t>Změna stavu zásob</t>
  </si>
  <si>
    <t>A.II.4.</t>
  </si>
  <si>
    <t>Změna stavu krátkodobého finančního majetku</t>
  </si>
  <si>
    <t>A.III.</t>
  </si>
  <si>
    <t>Zaplacená daň z příjmů včetně doměrků (-)</t>
  </si>
  <si>
    <t>A.IV.</t>
  </si>
  <si>
    <t>Přijaté podíly na zisku</t>
  </si>
  <si>
    <t>Peněžní toky z dlouhodobých aktiv</t>
  </si>
  <si>
    <t>B.I.</t>
  </si>
  <si>
    <t>Výdaje na pořízení dlouhodobých aktiv</t>
  </si>
  <si>
    <t>B.II.</t>
  </si>
  <si>
    <t>Příjmy z prodeje dlouhodobých aktiv</t>
  </si>
  <si>
    <t>B.II.1.</t>
  </si>
  <si>
    <t>Příjmy z privatizace státního majetku</t>
  </si>
  <si>
    <t>B.II.2.</t>
  </si>
  <si>
    <t>Příjmy z prodeje majetku Státního pozemkového úřadu</t>
  </si>
  <si>
    <t>B.II.3.</t>
  </si>
  <si>
    <t>Příjmy z prodeje dlouhodobého majetku určeného k prodeji</t>
  </si>
  <si>
    <t>B.II.4.</t>
  </si>
  <si>
    <t>Ostatní příjmy z prodeje dlouhodobých aktiv</t>
  </si>
  <si>
    <t>B.III.</t>
  </si>
  <si>
    <t>Ostatní peněžní toky z dlouhodobých aktiv (+/-)</t>
  </si>
  <si>
    <t>Peněžní toky z vlastního kapitálu, dlouhodobých závazků a dlouhodobých pohledávek</t>
  </si>
  <si>
    <t>C.I.</t>
  </si>
  <si>
    <t>Peněžní toky vyplývající ze změny vlastního kapitálu (+/-)</t>
  </si>
  <si>
    <t>C.II.</t>
  </si>
  <si>
    <t>Změna stavu dlouhodobých závazků (+/-)</t>
  </si>
  <si>
    <t>C.III.</t>
  </si>
  <si>
    <t>Změna stavu dlouhodobých pohledávek (+/-)</t>
  </si>
  <si>
    <t>F.</t>
  </si>
  <si>
    <t>Celková změna stavu peněžních prostředků</t>
  </si>
  <si>
    <t>H.</t>
  </si>
  <si>
    <t>Příjmové a výdajové účty rozpočtového hospodaření (+,-)</t>
  </si>
  <si>
    <t>R.</t>
  </si>
  <si>
    <t>Stav peněžních prostředků k rozvahovému dni        R. = P. + F. + H.</t>
  </si>
  <si>
    <t>Minulé období</t>
  </si>
  <si>
    <t>Zvýšení stavu</t>
  </si>
  <si>
    <t>Snížení stavu</t>
  </si>
  <si>
    <t>Běžné období</t>
  </si>
  <si>
    <t>VLASTNÍ KAPITÁL CELKEM</t>
  </si>
  <si>
    <t>Změna, vznik nebo zánik příslušnosti hospodařit s majetkem státu</t>
  </si>
  <si>
    <t>-</t>
  </si>
  <si>
    <t>Svěření majetku příspěvkové organizaci</t>
  </si>
  <si>
    <t>Bezúplatné převody</t>
  </si>
  <si>
    <t>Investiční transfery</t>
  </si>
  <si>
    <t>Dary</t>
  </si>
  <si>
    <t>Ostatní</t>
  </si>
  <si>
    <t>Fond privatizace</t>
  </si>
  <si>
    <t>Snížení investičních transferů ve věcné a časové souvislosti</t>
  </si>
  <si>
    <t>A.V.</t>
  </si>
  <si>
    <t>Opravné položky k pohledávkám</t>
  </si>
  <si>
    <t>Odpisy</t>
  </si>
  <si>
    <t>A.VI.</t>
  </si>
  <si>
    <t>Oceňovací rozdíly u cenných papírů a podílů</t>
  </si>
  <si>
    <t>Oceňovací rozdíly u majetku určeného k prodeji</t>
  </si>
  <si>
    <t>A.VII.</t>
  </si>
  <si>
    <t>Opravy minulého účetního období</t>
  </si>
  <si>
    <t>Opravy předchozích účetních období</t>
  </si>
  <si>
    <t>Příjmový a výdajový účet rozpočtového hospodaření</t>
  </si>
  <si>
    <t>Licence: MP1R</t>
  </si>
  <si>
    <t>PŘEHLED O HOSPODAŘENÍ</t>
  </si>
  <si>
    <t>s dlouhodobým majetkem</t>
  </si>
  <si>
    <t>Druh pohybu</t>
  </si>
  <si>
    <t>Dlouhodobý hmotný majetek odpisovaný</t>
  </si>
  <si>
    <t>Dlouhodobý hmotný majetek neodpisovaný</t>
  </si>
  <si>
    <t>CELKEM dlouhodobý majetek</t>
  </si>
  <si>
    <t>Stav k 1. 1.</t>
  </si>
  <si>
    <t>PŘÍRŮSTKY majetku</t>
  </si>
  <si>
    <t>V tom:</t>
  </si>
  <si>
    <t>nově poř.maj.-dod.způsobem (inv.výstavba)</t>
  </si>
  <si>
    <t>nově poř.maj.-dod.způsobem (sam.předm.)</t>
  </si>
  <si>
    <t>nově poř.maj. - ve vlast.režii úč.jednotky</t>
  </si>
  <si>
    <t>majetek získaný na základě směny</t>
  </si>
  <si>
    <t>technické zhodnocení DM</t>
  </si>
  <si>
    <t>bezúplatné převzetí z oblasti PO</t>
  </si>
  <si>
    <t>bezúplatné převzetí z oblasti RO (MČ)</t>
  </si>
  <si>
    <t>bezúplatné převody - od cizích subjektů (+)</t>
  </si>
  <si>
    <t>bezúplatné nabytí na zákl.práv.předpisu (+)</t>
  </si>
  <si>
    <t>bezúpl.převzetí od jiného útvaru ÚSC (MHMP)</t>
  </si>
  <si>
    <t>dary přijaté</t>
  </si>
  <si>
    <t>změny ocenění (+) na reálnou hodnotu</t>
  </si>
  <si>
    <t>změny v ocenění (+) na základě práv.předpisu</t>
  </si>
  <si>
    <t>účetní opravy (+)</t>
  </si>
  <si>
    <t>přebytky zjištěné při inventarizaci</t>
  </si>
  <si>
    <t>vyjmutí vkl.ze zákl.jm.obch.sp.a vrác.vklad.</t>
  </si>
  <si>
    <t>převod přecenění RH mezi 01,02 a 035,036</t>
  </si>
  <si>
    <t>ostatní přírůstky</t>
  </si>
  <si>
    <t>CELKEM přírustky majetku</t>
  </si>
  <si>
    <t>ÚBYTKY majetku</t>
  </si>
  <si>
    <t>vyřazení z důvodu opotřebení (likvidace)</t>
  </si>
  <si>
    <t>úbytek prodejem</t>
  </si>
  <si>
    <t>majetek odevzdaný na základě směny</t>
  </si>
  <si>
    <t>bezúplatné převedení do oblasti PO</t>
  </si>
  <si>
    <t>bezúplatné převedení do oblasti RO (MČ)</t>
  </si>
  <si>
    <t>bezúplatné převedení - cizím subjektům (-)</t>
  </si>
  <si>
    <t>bezúplatné předání na zákl.práv.předpisu (-)</t>
  </si>
  <si>
    <t>bezúpl.převedení jinému útvaru ÚSC (MHMP)</t>
  </si>
  <si>
    <t>dary poskytnuté</t>
  </si>
  <si>
    <t>změny ocenění (-) na reálnou hodnotu</t>
  </si>
  <si>
    <t>změny v ocenění (-) na základě práv.předpisu</t>
  </si>
  <si>
    <t>účetní opravy (-)</t>
  </si>
  <si>
    <t>vyřazení z důvodu manka nebo škody</t>
  </si>
  <si>
    <t>vklad DNM a DHM do obch. spol. apod.</t>
  </si>
  <si>
    <t>ostatní úbytky</t>
  </si>
  <si>
    <t>CELKEM úbytky majetku</t>
  </si>
  <si>
    <t>Stav majetku k aktuálnímu datu</t>
  </si>
  <si>
    <t>Poznámka:</t>
  </si>
  <si>
    <t>dlouhodobý nehmotný majetek (DNM)</t>
  </si>
  <si>
    <t>- nehmotné výsledky výzkumu a vývoje</t>
  </si>
  <si>
    <t>- software</t>
  </si>
  <si>
    <t>- ocenitelná práva</t>
  </si>
  <si>
    <t>- drobný dlouhodobý nehmotný majetek</t>
  </si>
  <si>
    <t>- ostatní dlouhodobý nehmotný majetek</t>
  </si>
  <si>
    <t>dlouhodobý hmotný majetek (DHM) - odpisovaný</t>
  </si>
  <si>
    <t>- stavby</t>
  </si>
  <si>
    <t>- samostatné movité věci a soubory movitých věcí</t>
  </si>
  <si>
    <t>- pěstitelské celky trvalých porostů</t>
  </si>
  <si>
    <t>- základní stádo a tažná zvířata</t>
  </si>
  <si>
    <t>- drobný dlouhodobý hmotný majetek</t>
  </si>
  <si>
    <t>- ostatní dlouhodobý hmotný majetek</t>
  </si>
  <si>
    <t>dlouhodobý hmotný majetek (DHM) - neodpisovaný</t>
  </si>
  <si>
    <t>- pozemky</t>
  </si>
  <si>
    <t>- umělecká díla a předměty</t>
  </si>
  <si>
    <t>Zpracováno systémem GINIS Express - UCR GORDIC spol. s r. o.</t>
  </si>
  <si>
    <t>Hlavní činnost</t>
  </si>
  <si>
    <t>Hospodářská činnost</t>
  </si>
  <si>
    <t>NÁKLADY CELKEM</t>
  </si>
  <si>
    <t>Náklady z činnosti</t>
  </si>
  <si>
    <t>Spotřeba materiálu</t>
  </si>
  <si>
    <t>501</t>
  </si>
  <si>
    <t>Spotřeba energie</t>
  </si>
  <si>
    <t>502</t>
  </si>
  <si>
    <t>Spotřeba jiných neskladovatelných dodávek</t>
  </si>
  <si>
    <t>503</t>
  </si>
  <si>
    <t>Prodané zboží</t>
  </si>
  <si>
    <t>504</t>
  </si>
  <si>
    <t>Aktivace dlouhodobého majetku</t>
  </si>
  <si>
    <t>506</t>
  </si>
  <si>
    <t>Aktivace oběžného majetku</t>
  </si>
  <si>
    <t>507</t>
  </si>
  <si>
    <t>Změna stavu zásob vlastní výroby</t>
  </si>
  <si>
    <t>508</t>
  </si>
  <si>
    <t>511</t>
  </si>
  <si>
    <t>Cestovné</t>
  </si>
  <si>
    <t>512</t>
  </si>
  <si>
    <t>Náklady na reprezentaci</t>
  </si>
  <si>
    <t>513</t>
  </si>
  <si>
    <t>Aktivace vnitroorganizačních služeb</t>
  </si>
  <si>
    <t>516</t>
  </si>
  <si>
    <t>Ostatní služby</t>
  </si>
  <si>
    <t>518</t>
  </si>
  <si>
    <t>Mzdové náklady</t>
  </si>
  <si>
    <t>521</t>
  </si>
  <si>
    <t>Zákonné sociální pojištění</t>
  </si>
  <si>
    <t>524</t>
  </si>
  <si>
    <t>Jiné sociální pojištění</t>
  </si>
  <si>
    <t>525</t>
  </si>
  <si>
    <t>Zákonné sociální náklady</t>
  </si>
  <si>
    <t>527</t>
  </si>
  <si>
    <t>Jiné sociální náklady</t>
  </si>
  <si>
    <t>528</t>
  </si>
  <si>
    <t>Daň silniční</t>
  </si>
  <si>
    <t>531</t>
  </si>
  <si>
    <t>Daň z nemovitostí</t>
  </si>
  <si>
    <t>532</t>
  </si>
  <si>
    <t>Jiné daně a poplatky</t>
  </si>
  <si>
    <t>538</t>
  </si>
  <si>
    <t>22.</t>
  </si>
  <si>
    <t>Smluvní pokuty a úroky z prodlení</t>
  </si>
  <si>
    <t>541</t>
  </si>
  <si>
    <t>Jiné pokuty a penále</t>
  </si>
  <si>
    <t>542</t>
  </si>
  <si>
    <t>Dary a jiná bezúplatná předání</t>
  </si>
  <si>
    <t>543</t>
  </si>
  <si>
    <t>Prodaný materiál</t>
  </si>
  <si>
    <t>544</t>
  </si>
  <si>
    <t>Manka a škody</t>
  </si>
  <si>
    <t>547</t>
  </si>
  <si>
    <t>Tvorba fondů</t>
  </si>
  <si>
    <t>548</t>
  </si>
  <si>
    <t>551</t>
  </si>
  <si>
    <t>Prodaný dlouhodobý nehmotný majetek</t>
  </si>
  <si>
    <t>552</t>
  </si>
  <si>
    <t>Prodaný dlouhodobý hmotný majetek</t>
  </si>
  <si>
    <t>553</t>
  </si>
  <si>
    <t>Prodané pozemky</t>
  </si>
  <si>
    <t>554</t>
  </si>
  <si>
    <t>Tvorba a zúčtování rezerv</t>
  </si>
  <si>
    <t>555</t>
  </si>
  <si>
    <t>Tvorba a zúčtování opravných položek</t>
  </si>
  <si>
    <t>556</t>
  </si>
  <si>
    <t>34.</t>
  </si>
  <si>
    <t>Náklady z vyřazených pohledávek</t>
  </si>
  <si>
    <t>557</t>
  </si>
  <si>
    <t>Náklady z drobného dlouhodobého majetku</t>
  </si>
  <si>
    <t>558</t>
  </si>
  <si>
    <t>Ostatní náklady z činnosti</t>
  </si>
  <si>
    <t>549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</si>
  <si>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</si>
  <si>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</si>
  <si>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</si>
  <si>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</si>
  <si>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</si>
  <si>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</si>
  <si>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</si>
  <si>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</si>
  <si>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</si>
  <si>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</si>
  <si>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Náklady na transfery</t>
  </si>
  <si>
    <t>Náklady vybraných místních vládních institucí na transfery</t>
  </si>
  <si>
    <t>572</t>
  </si>
  <si>
    <t>V.</t>
  </si>
  <si>
    <t>591</t>
  </si>
  <si>
    <t>Dodatečné odvody daně z příjmů</t>
  </si>
  <si>
    <t>595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</si>
  <si>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</si>
  <si>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</si>
  <si>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</si>
  <si>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</si>
  <si>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</si>
  <si>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</si>
  <si>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</si>
  <si>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</si>
  <si>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</si>
  <si>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</si>
  <si>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Výnosy ze správních poplatků</t>
  </si>
  <si>
    <t>605</t>
  </si>
  <si>
    <t>Výnosy z místních poplatků</t>
  </si>
  <si>
    <t>606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</si>
  <si>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</si>
  <si>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</si>
  <si>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</si>
  <si>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</si>
  <si>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</si>
  <si>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</si>
  <si>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</si>
  <si>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</si>
  <si>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</si>
  <si>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</si>
  <si>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</si>
  <si>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</si>
  <si>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</si>
  <si>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</si>
  <si>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</si>
  <si>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</si>
  <si>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</si>
  <si>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</si>
  <si>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</si>
  <si>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</si>
  <si>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</si>
  <si>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</si>
  <si>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</si>
  <si>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</si>
  <si>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</si>
  <si>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</si>
  <si>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Výnosy z dlouhodobého finančního majetku</t>
  </si>
  <si>
    <t>665</t>
  </si>
  <si>
    <t>Ostatní finanční výnosy</t>
  </si>
  <si>
    <t>669</t>
  </si>
  <si>
    <t>Výnosy z transferů</t>
  </si>
  <si>
    <t>Výnosy vybraných místních vládních institucí z transferů</t>
  </si>
  <si>
    <t>672</t>
  </si>
  <si>
    <t>Výnosy ze sdílených daní a poplatků</t>
  </si>
  <si>
    <t>Výnosy ze sdílené daně z příjmů fyzických osob</t>
  </si>
  <si>
    <t>681</t>
  </si>
  <si>
    <t>Výnosy ze sdílené daně z příjmů právnických osob</t>
  </si>
  <si>
    <t>682</t>
  </si>
  <si>
    <t>Výnosy ze sdílené daně z přidané hodnoty</t>
  </si>
  <si>
    <t>684</t>
  </si>
  <si>
    <t>Výnosy ze sdílených spotřebních daní</t>
  </si>
  <si>
    <t>685</t>
  </si>
  <si>
    <t>Výnosy ze sdílených majetkových daní</t>
  </si>
  <si>
    <t>686</t>
  </si>
  <si>
    <t>Výnosy z ostatních sdílených daní a poplatků</t>
  </si>
  <si>
    <t>688</t>
  </si>
  <si>
    <t>VÝSLEDEK HOSPODAŘENÍ</t>
  </si>
  <si>
    <t>Název majetkového účtu</t>
  </si>
  <si>
    <t>Počáteční stav k 1.1.</t>
  </si>
  <si>
    <t>Obrat</t>
  </si>
  <si>
    <t>Konečný stav</t>
  </si>
  <si>
    <t>Nedokončený a pořizovaný dlouhodobý majetek</t>
  </si>
  <si>
    <t>Poskytnuté zálohy na dlouhodobý nehmotný a hmotný majetek</t>
  </si>
  <si>
    <t>Oprávky k dlouhodobému nehmotnému majetku</t>
  </si>
  <si>
    <t>Oprávky k nehmotným výsledkům výzkumu a vývoje</t>
  </si>
  <si>
    <t>Oprávky k softwaru</t>
  </si>
  <si>
    <t>Oprávky k ocenitelným právům</t>
  </si>
  <si>
    <t>Oprávky k drobnému dlouhodobému nehmotnému majetku</t>
  </si>
  <si>
    <t>Oprávky k ostatnímu dlouhodobému nehmotnému majetku</t>
  </si>
  <si>
    <t>Oprávky k dlouhodobému hmotnému majetku</t>
  </si>
  <si>
    <t>Oprávky ke stavbám</t>
  </si>
  <si>
    <t>Oprávky k pěstitelským celkům trvalých porostů</t>
  </si>
  <si>
    <t>Oprávky k drobnému dlouhodobému hmotnému majetku</t>
  </si>
  <si>
    <t>Oprávky k ostatnímu dlouhodobému hmotnému majetku</t>
  </si>
  <si>
    <t>Materiál</t>
  </si>
  <si>
    <t>Licence: MC04</t>
  </si>
  <si>
    <t xml:space="preserve"> BILANCE  PŘÍJMŮ  A  VÝDAJŮ  ROZPOČTU</t>
  </si>
  <si>
    <t>před konsolidací na úrovni města</t>
  </si>
  <si>
    <t>(v tis. Kč)</t>
  </si>
  <si>
    <t>Název seskupení položek</t>
  </si>
  <si>
    <t>Rozpočet schválený</t>
  </si>
  <si>
    <t>Rozpočet upravený</t>
  </si>
  <si>
    <t>Skutečnost</t>
  </si>
  <si>
    <t xml:space="preserve"> % plnění k RS</t>
  </si>
  <si>
    <t xml:space="preserve"> % plnění k RU</t>
  </si>
  <si>
    <t>134X</t>
  </si>
  <si>
    <t>Místní poplatky z vybraných činností a služeb</t>
  </si>
  <si>
    <t>136X</t>
  </si>
  <si>
    <t>151X</t>
  </si>
  <si>
    <t>Daně z majetku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</si>
  <si>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</si>
  <si>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</si>
  <si>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</si>
  <si>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</si>
  <si>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</si>
  <si>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 xml:space="preserve">****** </t>
  </si>
  <si>
    <t xml:space="preserve">100,00 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</si>
  <si>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</si>
  <si>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</si>
  <si>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</si>
  <si>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</si>
  <si>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</si>
  <si>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</si>
  <si>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</si>
  <si>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</si>
  <si>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</si>
  <si>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</si>
  <si>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</si>
  <si>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V L A S T N Í   P Ř Í J M Y  (třídy 1+2+3)</t>
  </si>
  <si>
    <t>4131,2</t>
  </si>
  <si>
    <t>Převody z vlast.fondů hosp.(podnikatelské) činnost</t>
  </si>
  <si>
    <t>PŘIJATÉ TRANSFERY (součet za třídu 4)</t>
  </si>
  <si>
    <t>Ú H R N   P Ř Í J M Ů  (třídy 1+2+3+4)</t>
  </si>
  <si>
    <t>5XXX</t>
  </si>
  <si>
    <t>z toho:</t>
  </si>
  <si>
    <t>6XXX</t>
  </si>
  <si>
    <t>Ú H R N   V Ý D A J Ů  (třídy 5+6)</t>
  </si>
  <si>
    <t>r o z d í l   p ř í j m ů   a   v ý d a j ů</t>
  </si>
  <si>
    <t>III. FINANCOVÁNÍ</t>
  </si>
  <si>
    <t>8XX5</t>
  </si>
  <si>
    <t>Použití fin.prostředků vytvořených v min. letech</t>
  </si>
  <si>
    <t>Rezerva finančních prostředků</t>
  </si>
  <si>
    <t>Změna stavu prostředků na bankovních účtech (součet)</t>
  </si>
  <si>
    <t>8XX7</t>
  </si>
  <si>
    <t>Aktivní operace řízení likvidity - příjmy</t>
  </si>
  <si>
    <t>8XX8</t>
  </si>
  <si>
    <t>Aktivní operace řízení likvidity - výdaje</t>
  </si>
  <si>
    <t>89XX</t>
  </si>
  <si>
    <t>C E L K E M   F I N A N C O V Á N Í</t>
  </si>
  <si>
    <t>K O N T R O L N Í   S O U Č E T</t>
  </si>
  <si>
    <t>Zpracováno systémem  GINIS GORDIC spol. s  r. o.</t>
  </si>
  <si>
    <t>Oblast hospodaření</t>
  </si>
  <si>
    <t xml:space="preserve">                             Výnosy</t>
  </si>
  <si>
    <t xml:space="preserve">                       Náklady</t>
  </si>
  <si>
    <t xml:space="preserve">                Z toho náklady na:</t>
  </si>
  <si>
    <t>ostatní služby a náklady</t>
  </si>
  <si>
    <t>opravy a udržování</t>
  </si>
  <si>
    <t>úplata správci</t>
  </si>
  <si>
    <t>Správa bytových objektů</t>
  </si>
  <si>
    <t>4-Majetková a.s.</t>
  </si>
  <si>
    <t>Správa nebytových objektů</t>
  </si>
  <si>
    <t>Ekonomická činnost odborů</t>
  </si>
  <si>
    <t>prodeje majetku</t>
  </si>
  <si>
    <t>opravy bytových a nebytových objektů ve správě</t>
  </si>
  <si>
    <t>pronájmy objektů, prostor</t>
  </si>
  <si>
    <t>pronájmy pozemků</t>
  </si>
  <si>
    <t xml:space="preserve">ostatní náklady a výnosy </t>
  </si>
  <si>
    <t>Celkem ekonomická činnost odborů</t>
  </si>
  <si>
    <t>I. Státní rozpočet</t>
  </si>
  <si>
    <t>Výkon sociální práce</t>
  </si>
  <si>
    <t>Integrace cizinců</t>
  </si>
  <si>
    <t>Regenerace VP Nedvědovo nám., ul. Plamínkové</t>
  </si>
  <si>
    <t>Účel zapojení</t>
  </si>
  <si>
    <t>Odbor</t>
  </si>
  <si>
    <t>Zapojení přebytku hospodaření</t>
  </si>
  <si>
    <t xml:space="preserve">Úprava provozních výdajů </t>
  </si>
  <si>
    <t>Odbor stavebních investic a oprav</t>
  </si>
  <si>
    <t>Odbor kultury, sportu a dotační politiky</t>
  </si>
  <si>
    <t>Odbor sociální politiky</t>
  </si>
  <si>
    <t>Odbor finanční  správy</t>
  </si>
  <si>
    <t>Odbor finanční správy</t>
  </si>
  <si>
    <t xml:space="preserve">granty do oblasti kultury, sociální oblasti, zdravotnictví a školství  (UZ 98) </t>
  </si>
  <si>
    <t>Hlavní činnost v Kč</t>
  </si>
  <si>
    <t>Doplňková činnost v Kč</t>
  </si>
  <si>
    <t>Náklady</t>
  </si>
  <si>
    <t>Výnosy</t>
  </si>
  <si>
    <t>Hospodářský výsledek</t>
  </si>
  <si>
    <t>Základní škola Horáčkova</t>
  </si>
  <si>
    <t>Základní škola Jitřní</t>
  </si>
  <si>
    <t>Základní škola Jižní</t>
  </si>
  <si>
    <t>Základní škola Plamínkové</t>
  </si>
  <si>
    <t>Základní škola Táborská</t>
  </si>
  <si>
    <t>Mateřská škola BoTa</t>
  </si>
  <si>
    <t>Mateřská škola Fillova</t>
  </si>
  <si>
    <t>Mateřská škola K Podjezdu</t>
  </si>
  <si>
    <t>Mateřská škola Mezivrší</t>
  </si>
  <si>
    <t>Mateřská škola Na Větrově</t>
  </si>
  <si>
    <t>Mateřská škola Přímětická</t>
  </si>
  <si>
    <t>Mateřská škola 4Pastelky</t>
  </si>
  <si>
    <t>Mateřská škola Svojšovická</t>
  </si>
  <si>
    <t>Mateřská škola Trojlístek</t>
  </si>
  <si>
    <t>Mateřská škola V Zápolí</t>
  </si>
  <si>
    <t>Mateřská škola Voráčovská</t>
  </si>
  <si>
    <t>Základní škola Poláčkova</t>
  </si>
  <si>
    <t>Příspěvková organizace</t>
  </si>
  <si>
    <t>Základní škola Bítovská</t>
  </si>
  <si>
    <t>Základní škola Filosofská</t>
  </si>
  <si>
    <t>Základní škola Jílovská</t>
  </si>
  <si>
    <t>Základní škola Na Planině</t>
  </si>
  <si>
    <t>Základní škola Na Líše</t>
  </si>
  <si>
    <t>Základní škola Nedvědovo náměstí</t>
  </si>
  <si>
    <t>Základní škola Školní</t>
  </si>
  <si>
    <t>Základní škola U Krčského lesa</t>
  </si>
  <si>
    <t>Mateřská škola Spořilovská</t>
  </si>
  <si>
    <t>Mateřská škola Jílovská</t>
  </si>
  <si>
    <t>Mateřská škola Jitřní</t>
  </si>
  <si>
    <t>Mateřská škola Na Chodovci</t>
  </si>
  <si>
    <t>Mateřská škola Na Zvoničce</t>
  </si>
  <si>
    <t>Mateřská škola Němčická</t>
  </si>
  <si>
    <t>Mateřská škola Matěchova</t>
  </si>
  <si>
    <t>Základní škola Jeremenkova</t>
  </si>
  <si>
    <t>Základní škola Křesomyslova</t>
  </si>
  <si>
    <t>Základní škola Na Chodovci</t>
  </si>
  <si>
    <t>Základní škola Nedvědovo nám.</t>
  </si>
  <si>
    <t>Základní a mateřská škola Kavčí hory</t>
  </si>
  <si>
    <t>Společnost</t>
  </si>
  <si>
    <t>Stála aktiva</t>
  </si>
  <si>
    <t>Jiná aktiva</t>
  </si>
  <si>
    <t>Jiná pasiva</t>
  </si>
  <si>
    <t>4-Energetická a.s.</t>
  </si>
  <si>
    <t>Výsledek hospodaření před  zdaněním</t>
  </si>
  <si>
    <t>VH minulých období</t>
  </si>
  <si>
    <t>pořízení movitých věcí v návaznosti na realizované investiční akce do oblasti školství</t>
  </si>
  <si>
    <t>Odbor životního prostředí a dopravy</t>
  </si>
  <si>
    <t>platy zaměstnanců v pracovním pomětru</t>
  </si>
  <si>
    <t>povinné pojisnté na sociálním zabezpečení</t>
  </si>
  <si>
    <t>Odbor hospodářské správy</t>
  </si>
  <si>
    <t>4129</t>
  </si>
  <si>
    <t>Ost.neinv.přijaté transfery od rozp.územní úrovně</t>
  </si>
  <si>
    <t>IČO: 00063584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</si>
  <si>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</si>
  <si>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</si>
  <si>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</si>
  <si>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</si>
  <si>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</si>
  <si>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</si>
  <si>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</si>
  <si>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</si>
  <si>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99,96</t>
  </si>
  <si>
    <t>2451</t>
  </si>
  <si>
    <t>Splátky půjčených prostředků od přísp.organizací</t>
  </si>
  <si>
    <t>Ostatní sportovní činnost</t>
  </si>
  <si>
    <t>77,29</t>
  </si>
  <si>
    <t>100,03</t>
  </si>
  <si>
    <t>99,87</t>
  </si>
  <si>
    <t>168,17</t>
  </si>
  <si>
    <t>Neinv.transf. fundacím, ústavům a obecně prosp.sp.</t>
  </si>
  <si>
    <t>58,59</t>
  </si>
  <si>
    <t>5493</t>
  </si>
  <si>
    <t>Účelové neinvestiční transfery fyzickým osobám</t>
  </si>
  <si>
    <t>Sportovní zařízení ve vlastnictví obce</t>
  </si>
  <si>
    <t>58,17</t>
  </si>
  <si>
    <t>72,50</t>
  </si>
  <si>
    <t>99,93</t>
  </si>
  <si>
    <t>6313</t>
  </si>
  <si>
    <t>Inv.transfery nefinančním podnik.subj.-právn.osob</t>
  </si>
  <si>
    <t>3522</t>
  </si>
  <si>
    <t>Ostatní nemocnice</t>
  </si>
  <si>
    <t>3545</t>
  </si>
  <si>
    <t>Programy paliativní péče</t>
  </si>
  <si>
    <t>5811</t>
  </si>
  <si>
    <t>Výdaje na náhrady za nezpůsobenou újmu</t>
  </si>
  <si>
    <t>25,57</t>
  </si>
  <si>
    <t>5225</t>
  </si>
  <si>
    <t>Neinv.transfery společenstvím vlastníků jednotek</t>
  </si>
  <si>
    <t>Domovy pro seniory</t>
  </si>
  <si>
    <t>6312</t>
  </si>
  <si>
    <t>Inv.transfery nefinančním podnik.subj.-fyz.osobám</t>
  </si>
  <si>
    <t>80,09</t>
  </si>
  <si>
    <t>6149</t>
  </si>
  <si>
    <t>Ostatní všeobecná vnitřní správa j.n.</t>
  </si>
  <si>
    <t>99,15</t>
  </si>
  <si>
    <t>Zákl. příděl FKSP a sociálnímu fondu obcí a krajů</t>
  </si>
  <si>
    <t>5903</t>
  </si>
  <si>
    <t>Rezerva na krizová opatření</t>
  </si>
  <si>
    <t>96,84</t>
  </si>
  <si>
    <t>100,07</t>
  </si>
  <si>
    <t>76,29</t>
  </si>
  <si>
    <t>3522 - ostatní nemocnice</t>
  </si>
  <si>
    <t>XCRGUVUA / VUA1  (14022019 14:07 / 201902181217)</t>
  </si>
  <si>
    <t xml:space="preserve">Licence:  </t>
  </si>
  <si>
    <t>A.III.1.</t>
  </si>
  <si>
    <t>A.III.2.</t>
  </si>
  <si>
    <t>A.III.3.</t>
  </si>
  <si>
    <t>A.III.4.</t>
  </si>
  <si>
    <t>A.III.5.</t>
  </si>
  <si>
    <t>A.III.6.</t>
  </si>
  <si>
    <t>A.V.1.</t>
  </si>
  <si>
    <t>A.V.2.</t>
  </si>
  <si>
    <t>A.V.3.</t>
  </si>
  <si>
    <t>A.VI.1.</t>
  </si>
  <si>
    <t>A.VI.2.</t>
  </si>
  <si>
    <t>A.VI.3.</t>
  </si>
  <si>
    <t>A.VII.1.</t>
  </si>
  <si>
    <t>A.VII.2.</t>
  </si>
  <si>
    <t>VI. MAJETEK</t>
  </si>
  <si>
    <t>VHČ MČ Praha 4</t>
  </si>
  <si>
    <t>Účel dotace</t>
  </si>
  <si>
    <t>Zkoušky zvláštní odborné způsobilosti</t>
  </si>
  <si>
    <t>Mzdové prostředky do školství</t>
  </si>
  <si>
    <t xml:space="preserve">Revitalizace koupaliště Lhotka II Etapa </t>
  </si>
  <si>
    <t>Retenční nádrže</t>
  </si>
  <si>
    <t>Úprava nebyt. prostoru Kosmos pro potřebu zdravotnictví</t>
  </si>
  <si>
    <t xml:space="preserve">Celkem </t>
  </si>
  <si>
    <t>Odvodová povinnost z nevyčerpaných dotací</t>
  </si>
  <si>
    <t>Saldo FV bez dotace SPOD - odvodová povinnost</t>
  </si>
  <si>
    <t>II. Rozpočet hl.m. Prahy</t>
  </si>
  <si>
    <t>(v Kč na dvě desetinná místa)  do konsolidace se nepočítají pol. 4137 a 5347</t>
  </si>
  <si>
    <t>Rok</t>
  </si>
  <si>
    <t>Měsíc</t>
  </si>
  <si>
    <t>12</t>
  </si>
  <si>
    <t>Název a sídlo účetní jednotky:</t>
  </si>
  <si>
    <t>Antala Staška 2059/80b</t>
  </si>
  <si>
    <t>14046  Praha 4 - Krč</t>
  </si>
  <si>
    <t>Číslo položky/řádku</t>
  </si>
  <si>
    <t>r</t>
  </si>
  <si>
    <t>8111</t>
  </si>
  <si>
    <t>8112</t>
  </si>
  <si>
    <t>8113</t>
  </si>
  <si>
    <t>8114</t>
  </si>
  <si>
    <t>8115</t>
  </si>
  <si>
    <t>8117</t>
  </si>
  <si>
    <t>8118</t>
  </si>
  <si>
    <t>8121</t>
  </si>
  <si>
    <t>8122</t>
  </si>
  <si>
    <t>8123</t>
  </si>
  <si>
    <t>8124</t>
  </si>
  <si>
    <t>8125</t>
  </si>
  <si>
    <t>8127</t>
  </si>
  <si>
    <t>8128</t>
  </si>
  <si>
    <t>8211</t>
  </si>
  <si>
    <t>8212</t>
  </si>
  <si>
    <t>8213</t>
  </si>
  <si>
    <t>8214</t>
  </si>
  <si>
    <t>8215</t>
  </si>
  <si>
    <t>8217</t>
  </si>
  <si>
    <t>8218</t>
  </si>
  <si>
    <t>8221</t>
  </si>
  <si>
    <t>8222</t>
  </si>
  <si>
    <t>8223</t>
  </si>
  <si>
    <t>8224</t>
  </si>
  <si>
    <t>8225</t>
  </si>
  <si>
    <t>8227</t>
  </si>
  <si>
    <t>8228</t>
  </si>
  <si>
    <t>8901</t>
  </si>
  <si>
    <t>8902</t>
  </si>
  <si>
    <t>8905</t>
  </si>
  <si>
    <t>8000</t>
  </si>
  <si>
    <t>Číslo řádku</t>
  </si>
  <si>
    <t>4010</t>
  </si>
  <si>
    <t>4020</t>
  </si>
  <si>
    <t>4030</t>
  </si>
  <si>
    <t>4040</t>
  </si>
  <si>
    <t>4050</t>
  </si>
  <si>
    <t>4060</t>
  </si>
  <si>
    <t>4061</t>
  </si>
  <si>
    <t>4062</t>
  </si>
  <si>
    <t>4063</t>
  </si>
  <si>
    <t>4070</t>
  </si>
  <si>
    <t>4080</t>
  </si>
  <si>
    <t>4081</t>
  </si>
  <si>
    <t>4090</t>
  </si>
  <si>
    <t>4100</t>
  </si>
  <si>
    <t>4110</t>
  </si>
  <si>
    <t>4111</t>
  </si>
  <si>
    <t>4120</t>
  </si>
  <si>
    <t>4130</t>
  </si>
  <si>
    <t>4140</t>
  </si>
  <si>
    <t>4137 -</t>
  </si>
  <si>
    <t>4145</t>
  </si>
  <si>
    <t>4146</t>
  </si>
  <si>
    <t>4150</t>
  </si>
  <si>
    <t>4170</t>
  </si>
  <si>
    <t>4180</t>
  </si>
  <si>
    <t>4181</t>
  </si>
  <si>
    <t>4190</t>
  </si>
  <si>
    <t>4191</t>
  </si>
  <si>
    <t>4192</t>
  </si>
  <si>
    <t>4193</t>
  </si>
  <si>
    <t>4194</t>
  </si>
  <si>
    <t>4200</t>
  </si>
  <si>
    <t>4210</t>
  </si>
  <si>
    <t>4220</t>
  </si>
  <si>
    <t>4240</t>
  </si>
  <si>
    <t>4250</t>
  </si>
  <si>
    <t>4260</t>
  </si>
  <si>
    <t>4270</t>
  </si>
  <si>
    <t>4271</t>
  </si>
  <si>
    <t>4280</t>
  </si>
  <si>
    <t>4281</t>
  </si>
  <si>
    <t>4290</t>
  </si>
  <si>
    <t>4300</t>
  </si>
  <si>
    <t>5347 -</t>
  </si>
  <si>
    <t>4305</t>
  </si>
  <si>
    <t>4306</t>
  </si>
  <si>
    <t>4310</t>
  </si>
  <si>
    <t>4321</t>
  </si>
  <si>
    <t>4322</t>
  </si>
  <si>
    <t>4323</t>
  </si>
  <si>
    <t>4330</t>
  </si>
  <si>
    <t>4340</t>
  </si>
  <si>
    <t>4341</t>
  </si>
  <si>
    <t>4360</t>
  </si>
  <si>
    <t>4370</t>
  </si>
  <si>
    <t>4380</t>
  </si>
  <si>
    <t>4400</t>
  </si>
  <si>
    <t>4410</t>
  </si>
  <si>
    <t>4411</t>
  </si>
  <si>
    <t>4420</t>
  </si>
  <si>
    <t>4421</t>
  </si>
  <si>
    <t>4422</t>
  </si>
  <si>
    <t>4423</t>
  </si>
  <si>
    <t>4424</t>
  </si>
  <si>
    <t>4430</t>
  </si>
  <si>
    <t>4440</t>
  </si>
  <si>
    <t>4450</t>
  </si>
  <si>
    <t>4460</t>
  </si>
  <si>
    <t>4470</t>
  </si>
  <si>
    <t>6010</t>
  </si>
  <si>
    <t>6020</t>
  </si>
  <si>
    <t>6030</t>
  </si>
  <si>
    <t>6040</t>
  </si>
  <si>
    <t>7090</t>
  </si>
  <si>
    <t>7092</t>
  </si>
  <si>
    <t>7100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</si>
  <si>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</si>
  <si>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</si>
  <si>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</si>
  <si>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</si>
  <si>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</si>
  <si>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</si>
  <si>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</si>
  <si>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</si>
  <si>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</si>
  <si>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7192</t>
  </si>
  <si>
    <t>7200</t>
  </si>
  <si>
    <t>7210</t>
  </si>
  <si>
    <t>7220</t>
  </si>
  <si>
    <t>7230</t>
  </si>
  <si>
    <t>7240</t>
  </si>
  <si>
    <t>7250</t>
  </si>
  <si>
    <t>7260</t>
  </si>
  <si>
    <t>7290</t>
  </si>
  <si>
    <t>7291</t>
  </si>
  <si>
    <t>7292</t>
  </si>
  <si>
    <t>7300</t>
  </si>
  <si>
    <t>7310</t>
  </si>
  <si>
    <t>7320</t>
  </si>
  <si>
    <t>7330</t>
  </si>
  <si>
    <t>7340</t>
  </si>
  <si>
    <t>7350</t>
  </si>
  <si>
    <t>7360</t>
  </si>
  <si>
    <t>7370</t>
  </si>
  <si>
    <t>7380</t>
  </si>
  <si>
    <t>7390</t>
  </si>
  <si>
    <t>7400</t>
  </si>
  <si>
    <t>7410</t>
  </si>
  <si>
    <t>7420</t>
  </si>
  <si>
    <t>7430</t>
  </si>
  <si>
    <t>7431</t>
  </si>
  <si>
    <t>7432</t>
  </si>
  <si>
    <t>7440</t>
  </si>
  <si>
    <t>7450</t>
  </si>
  <si>
    <t>7460</t>
  </si>
  <si>
    <t>7470</t>
  </si>
  <si>
    <t>7480</t>
  </si>
  <si>
    <t>7490</t>
  </si>
  <si>
    <t>7500</t>
  </si>
  <si>
    <t>7510</t>
  </si>
  <si>
    <t>7520</t>
  </si>
  <si>
    <t>7530</t>
  </si>
  <si>
    <t>Kód územní jednotky</t>
  </si>
  <si>
    <t>spoluvlastnické objekty (ve správě spoluvl.)</t>
  </si>
  <si>
    <t xml:space="preserve">Náklady </t>
  </si>
  <si>
    <t>Odvod úspory  provozního příspěvku v Kč</t>
  </si>
  <si>
    <t>Základní a mateřská škola Mendíků</t>
  </si>
  <si>
    <t>Základní a mateřská škola Sdružení</t>
  </si>
  <si>
    <t>Prodej majetku v Kč</t>
  </si>
  <si>
    <t xml:space="preserve">                Příděl do fondů z HV</t>
  </si>
  <si>
    <t>výdaje související s podporou podnikání</t>
  </si>
  <si>
    <t>chodníkový program</t>
  </si>
  <si>
    <t>výdaje na údržbu sportovišť</t>
  </si>
  <si>
    <t>výdaje na zajištění zdravotní péče pro zaměstnance</t>
  </si>
  <si>
    <t xml:space="preserve">prostředky minulých let (rok 2019) </t>
  </si>
  <si>
    <t>služby související se zajištěním sběru a svozu komunálního odpadu</t>
  </si>
  <si>
    <t>služby související se zajištěním sběrného dvora</t>
  </si>
  <si>
    <t>výdaje na terénní programy</t>
  </si>
  <si>
    <t>povinné pojistné na zdravotním pojištění</t>
  </si>
  <si>
    <t>rezerva na dary pro FV</t>
  </si>
  <si>
    <t>Org akce</t>
  </si>
  <si>
    <t>Investiční akce</t>
  </si>
  <si>
    <t>Dům seniorů Hudečkova</t>
  </si>
  <si>
    <t xml:space="preserve">Úprava kapitálových  výdajů </t>
  </si>
  <si>
    <t>Odbor školství a rodinné politiky</t>
  </si>
  <si>
    <t>ORJ</t>
  </si>
  <si>
    <t>výdaje na zajištění pohřbů lidí o které se nikdo nepřihlásí</t>
  </si>
  <si>
    <t>Rekonstrukce bytů a půdní přestavby</t>
  </si>
  <si>
    <t>Místní poplatky celkem</t>
  </si>
  <si>
    <t>dotační program, sport mládeže (UZ98)</t>
  </si>
  <si>
    <t>dotační program, sport (UZ 98)</t>
  </si>
  <si>
    <t xml:space="preserve">neinvestiční rezerva rady bez určení </t>
  </si>
  <si>
    <t xml:space="preserve">                                                           31 Vzdělávání a školské služby</t>
  </si>
  <si>
    <t xml:space="preserve">                                                            32 Vzdělávání a školské služby</t>
  </si>
  <si>
    <t>XJIGBB14 / A  (29042020 14:08 / 201607271501)</t>
  </si>
  <si>
    <t>12 / 2020</t>
  </si>
  <si>
    <t xml:space="preserve">39 200,00 </t>
  </si>
  <si>
    <t xml:space="preserve">28 026,50 </t>
  </si>
  <si>
    <t xml:space="preserve">71,50 </t>
  </si>
  <si>
    <t xml:space="preserve">22 205,00 </t>
  </si>
  <si>
    <t xml:space="preserve">12 916,79 </t>
  </si>
  <si>
    <t xml:space="preserve">58,17 </t>
  </si>
  <si>
    <t xml:space="preserve">100 248,60 </t>
  </si>
  <si>
    <t xml:space="preserve">98 703,22 </t>
  </si>
  <si>
    <t xml:space="preserve">98,46 </t>
  </si>
  <si>
    <t>170X</t>
  </si>
  <si>
    <t>Ostatní daňové příjmy</t>
  </si>
  <si>
    <t xml:space="preserve">161 653,60 </t>
  </si>
  <si>
    <t xml:space="preserve">139 646,50 </t>
  </si>
  <si>
    <t xml:space="preserve">86,39 </t>
  </si>
  <si>
    <t xml:space="preserve">550,00 </t>
  </si>
  <si>
    <t xml:space="preserve">280,93 </t>
  </si>
  <si>
    <t xml:space="preserve">51,08 </t>
  </si>
  <si>
    <t xml:space="preserve">7 892,40 </t>
  </si>
  <si>
    <t xml:space="preserve">7 892,37 </t>
  </si>
  <si>
    <t>213X</t>
  </si>
  <si>
    <t>Příjmy z pronájmu majetku</t>
  </si>
  <si>
    <t xml:space="preserve">3 900,00 </t>
  </si>
  <si>
    <t xml:space="preserve">3 527,26 </t>
  </si>
  <si>
    <t xml:space="preserve">90,44 </t>
  </si>
  <si>
    <t xml:space="preserve">17 850,00 </t>
  </si>
  <si>
    <t xml:space="preserve">18 072,20 </t>
  </si>
  <si>
    <t xml:space="preserve">40 607,95 </t>
  </si>
  <si>
    <t xml:space="preserve">227,50 </t>
  </si>
  <si>
    <t xml:space="preserve">224,70 </t>
  </si>
  <si>
    <t xml:space="preserve">521,80 </t>
  </si>
  <si>
    <t xml:space="preserve">748,54 </t>
  </si>
  <si>
    <t xml:space="preserve">143,45 </t>
  </si>
  <si>
    <t>231X</t>
  </si>
  <si>
    <t>Příjmy z prodeje krátk.a drobného dlouhod.majetku</t>
  </si>
  <si>
    <t xml:space="preserve">900,00 </t>
  </si>
  <si>
    <t xml:space="preserve">2 733,40 </t>
  </si>
  <si>
    <t xml:space="preserve">2 479,40 </t>
  </si>
  <si>
    <t xml:space="preserve">275,49 </t>
  </si>
  <si>
    <t xml:space="preserve">90,71 </t>
  </si>
  <si>
    <t xml:space="preserve">30,00 </t>
  </si>
  <si>
    <t xml:space="preserve">2 340,78 </t>
  </si>
  <si>
    <t xml:space="preserve">23 230,00 </t>
  </si>
  <si>
    <t xml:space="preserve">33 699,80 </t>
  </si>
  <si>
    <t xml:space="preserve">57 877,23 </t>
  </si>
  <si>
    <t xml:space="preserve">249,15 </t>
  </si>
  <si>
    <t xml:space="preserve">171,74 </t>
  </si>
  <si>
    <t>311X</t>
  </si>
  <si>
    <t>Příjmy z prodeje dlouhodob.majetku (kromě drobného)</t>
  </si>
  <si>
    <t>312X</t>
  </si>
  <si>
    <t>Ostatní kapitálové příjmy</t>
  </si>
  <si>
    <t>320X</t>
  </si>
  <si>
    <t>Příjmy z prodeje dlouhodobého finančního majetku</t>
  </si>
  <si>
    <t>KAPITÁLOVÉ PŘÍJMY (součet za třídu 3)</t>
  </si>
  <si>
    <t xml:space="preserve">184 883,60 </t>
  </si>
  <si>
    <t xml:space="preserve">195 353,40 </t>
  </si>
  <si>
    <t xml:space="preserve">197 523,73 </t>
  </si>
  <si>
    <t xml:space="preserve">106,84 </t>
  </si>
  <si>
    <t xml:space="preserve">101,11 </t>
  </si>
  <si>
    <t xml:space="preserve">38 000,00 </t>
  </si>
  <si>
    <t>Neinvestiční převody mezi vl. HMP a MČ HMP</t>
  </si>
  <si>
    <t xml:space="preserve">538 873,00 </t>
  </si>
  <si>
    <t xml:space="preserve">774 373,20 </t>
  </si>
  <si>
    <t xml:space="preserve">739 790,19 </t>
  </si>
  <si>
    <t xml:space="preserve">137,28 </t>
  </si>
  <si>
    <t xml:space="preserve">95,53 </t>
  </si>
  <si>
    <t>415X</t>
  </si>
  <si>
    <t>Neinvest.přijaté transfery ze zahraničí</t>
  </si>
  <si>
    <t>416X</t>
  </si>
  <si>
    <t>Neinvest.přijaté transfery ze státních fin. aktiv</t>
  </si>
  <si>
    <t>421X</t>
  </si>
  <si>
    <t>Inv.přijaté transfery od veř.rozp.ústřední úrovně</t>
  </si>
  <si>
    <t>422X</t>
  </si>
  <si>
    <t>Inv.přijaté transfery od veř.rozp.územní úrovně</t>
  </si>
  <si>
    <t>423X</t>
  </si>
  <si>
    <t>Inv.přijaté transfery ze zahraničí</t>
  </si>
  <si>
    <t>424X</t>
  </si>
  <si>
    <t>Inv.přijaté transfery ze státních finančních aktiv</t>
  </si>
  <si>
    <t>4251</t>
  </si>
  <si>
    <t>Investiční převody mezi vl. HMP a MČ HMP</t>
  </si>
  <si>
    <t xml:space="preserve">75 824,60 </t>
  </si>
  <si>
    <t xml:space="preserve">67 392,49 </t>
  </si>
  <si>
    <t xml:space="preserve">88,88 </t>
  </si>
  <si>
    <t xml:space="preserve">576 873,00 </t>
  </si>
  <si>
    <t xml:space="preserve">888 197,80 </t>
  </si>
  <si>
    <t xml:space="preserve">845 182,67 </t>
  </si>
  <si>
    <t xml:space="preserve">146,51 </t>
  </si>
  <si>
    <t xml:space="preserve">95,16 </t>
  </si>
  <si>
    <t xml:space="preserve">761 756,60 </t>
  </si>
  <si>
    <t xml:space="preserve">1 083 551,20 </t>
  </si>
  <si>
    <t xml:space="preserve">1 042 706,41 </t>
  </si>
  <si>
    <t xml:space="preserve">136,88 </t>
  </si>
  <si>
    <t xml:space="preserve">96,23 </t>
  </si>
  <si>
    <t xml:space="preserve">743 156,50 </t>
  </si>
  <si>
    <t xml:space="preserve">1 046 124,40 </t>
  </si>
  <si>
    <t xml:space="preserve">835 905,40 </t>
  </si>
  <si>
    <t xml:space="preserve">112,48 </t>
  </si>
  <si>
    <t xml:space="preserve">79,90 </t>
  </si>
  <si>
    <t xml:space="preserve">1 992,10 </t>
  </si>
  <si>
    <t xml:space="preserve">2 195,14 </t>
  </si>
  <si>
    <t xml:space="preserve">110,19 </t>
  </si>
  <si>
    <t xml:space="preserve">342 089,00 </t>
  </si>
  <si>
    <t xml:space="preserve">471 594,40 </t>
  </si>
  <si>
    <t xml:space="preserve">118 190,48 </t>
  </si>
  <si>
    <t xml:space="preserve">34,55 </t>
  </si>
  <si>
    <t xml:space="preserve">25,06 </t>
  </si>
  <si>
    <t>6363</t>
  </si>
  <si>
    <t xml:space="preserve">8,90 </t>
  </si>
  <si>
    <t xml:space="preserve">8,93 </t>
  </si>
  <si>
    <t xml:space="preserve">100,34 </t>
  </si>
  <si>
    <t xml:space="preserve">1 085 245,50 </t>
  </si>
  <si>
    <t xml:space="preserve">1 517 718,80 </t>
  </si>
  <si>
    <t xml:space="preserve">954 095,87 </t>
  </si>
  <si>
    <t xml:space="preserve">87,92 </t>
  </si>
  <si>
    <t xml:space="preserve">62,86 </t>
  </si>
  <si>
    <t>323 488,90-</t>
  </si>
  <si>
    <t>434 167,60-</t>
  </si>
  <si>
    <t xml:space="preserve">88 610,53 </t>
  </si>
  <si>
    <t>27,39-</t>
  </si>
  <si>
    <t>20,41-</t>
  </si>
  <si>
    <t>BILANCE  PŘÍJMŮ  A  VÝDAJŮ  ROZPOČTU za Městská část Praha 4 k období 12 / 2020 (v tis. Kč)</t>
  </si>
  <si>
    <t xml:space="preserve">323 488,90 </t>
  </si>
  <si>
    <t xml:space="preserve">434 167,60 </t>
  </si>
  <si>
    <t>88 061,12-</t>
  </si>
  <si>
    <t>27,22-</t>
  </si>
  <si>
    <t>20,28-</t>
  </si>
  <si>
    <t xml:space="preserve">11 300,00 </t>
  </si>
  <si>
    <t>11 948,12-</t>
  </si>
  <si>
    <t xml:space="preserve">98,71 </t>
  </si>
  <si>
    <t>88 610,53-</t>
  </si>
  <si>
    <t>27.02.2021 14:50:13</t>
  </si>
  <si>
    <t>sestavený k  12 / 2020</t>
  </si>
  <si>
    <t>IČO</t>
  </si>
  <si>
    <t>2020</t>
  </si>
  <si>
    <t>89,52</t>
  </si>
  <si>
    <t>Poplatek z pobytu</t>
  </si>
  <si>
    <t>25,84</t>
  </si>
  <si>
    <t>33,39</t>
  </si>
  <si>
    <t>77,75</t>
  </si>
  <si>
    <t>34,64</t>
  </si>
  <si>
    <t>1349</t>
  </si>
  <si>
    <t>Zrušené místní poplatky</t>
  </si>
  <si>
    <t>97,12</t>
  </si>
  <si>
    <t>98,46</t>
  </si>
  <si>
    <t>340,00</t>
  </si>
  <si>
    <t>87,82</t>
  </si>
  <si>
    <t>35,99</t>
  </si>
  <si>
    <t>25,59</t>
  </si>
  <si>
    <t>34,13</t>
  </si>
  <si>
    <t>262,47</t>
  </si>
  <si>
    <t>258,59</t>
  </si>
  <si>
    <t>99,79</t>
  </si>
  <si>
    <t>99,83</t>
  </si>
  <si>
    <t>Přijaté neinvestiční dary</t>
  </si>
  <si>
    <t>74,62</t>
  </si>
  <si>
    <t>10,00</t>
  </si>
  <si>
    <t>100,31</t>
  </si>
  <si>
    <t>64,17</t>
  </si>
  <si>
    <t>41,67</t>
  </si>
  <si>
    <t>31,94</t>
  </si>
  <si>
    <t>100,47</t>
  </si>
  <si>
    <t>104,01</t>
  </si>
  <si>
    <t>102,62</t>
  </si>
  <si>
    <t>51,00</t>
  </si>
  <si>
    <t>25,32</t>
  </si>
  <si>
    <t>78,04</t>
  </si>
  <si>
    <t>36,10</t>
  </si>
  <si>
    <t>68,94</t>
  </si>
  <si>
    <t>67,24</t>
  </si>
  <si>
    <t>90,44</t>
  </si>
  <si>
    <t>Neinv.přev. mezi stat. městy a jejich měst. obvody</t>
  </si>
  <si>
    <t>137,28</t>
  </si>
  <si>
    <t>95,53</t>
  </si>
  <si>
    <t>Inv.př.mezi stat.městy a jejich měst.obvody-příjmy</t>
  </si>
  <si>
    <t>88,88</t>
  </si>
  <si>
    <t>269,43</t>
  </si>
  <si>
    <t>175,99</t>
  </si>
  <si>
    <t>6402</t>
  </si>
  <si>
    <t>Finanční vypořádání minulých let</t>
  </si>
  <si>
    <t>188,33</t>
  </si>
  <si>
    <t>105,27</t>
  </si>
  <si>
    <t>230,45</t>
  </si>
  <si>
    <t>162,61</t>
  </si>
  <si>
    <t>1,13</t>
  </si>
  <si>
    <t>100,62</t>
  </si>
  <si>
    <t>37,60</t>
  </si>
  <si>
    <t>75,16</t>
  </si>
  <si>
    <t>30,33</t>
  </si>
  <si>
    <t>26,65</t>
  </si>
  <si>
    <t>36,00</t>
  </si>
  <si>
    <t>33,06</t>
  </si>
  <si>
    <t>30,02</t>
  </si>
  <si>
    <t>35,11</t>
  </si>
  <si>
    <t>32,12</t>
  </si>
  <si>
    <t>21,70</t>
  </si>
  <si>
    <t>21,49</t>
  </si>
  <si>
    <t>99,48</t>
  </si>
  <si>
    <t>121,00</t>
  </si>
  <si>
    <t>97,04</t>
  </si>
  <si>
    <t>29,86</t>
  </si>
  <si>
    <t>99,54</t>
  </si>
  <si>
    <t>107,69</t>
  </si>
  <si>
    <t>97,18</t>
  </si>
  <si>
    <t>116,01</t>
  </si>
  <si>
    <t>22,44</t>
  </si>
  <si>
    <t>6,59</t>
  </si>
  <si>
    <t>139,35</t>
  </si>
  <si>
    <t>64,86</t>
  </si>
  <si>
    <t>4,57</t>
  </si>
  <si>
    <t>12,15</t>
  </si>
  <si>
    <t>99,58</t>
  </si>
  <si>
    <t>99,47</t>
  </si>
  <si>
    <t>114,60</t>
  </si>
  <si>
    <t>88,48</t>
  </si>
  <si>
    <t>75,60</t>
  </si>
  <si>
    <t>51,08</t>
  </si>
  <si>
    <t>31,19</t>
  </si>
  <si>
    <t>121,84</t>
  </si>
  <si>
    <t>74,10</t>
  </si>
  <si>
    <t>52,37</t>
  </si>
  <si>
    <t>165,76</t>
  </si>
  <si>
    <t>53,60</t>
  </si>
  <si>
    <t>76,98</t>
  </si>
  <si>
    <t>88,82</t>
  </si>
  <si>
    <t>205,66</t>
  </si>
  <si>
    <t>58,39</t>
  </si>
  <si>
    <t>160,23</t>
  </si>
  <si>
    <t>19,53</t>
  </si>
  <si>
    <t>137,21</t>
  </si>
  <si>
    <t>59,74</t>
  </si>
  <si>
    <t>68,20</t>
  </si>
  <si>
    <t>4,33</t>
  </si>
  <si>
    <t>12,58</t>
  </si>
  <si>
    <t>50,00</t>
  </si>
  <si>
    <t>49,24</t>
  </si>
  <si>
    <t>49,71</t>
  </si>
  <si>
    <t>4,56</t>
  </si>
  <si>
    <t>67,07</t>
  </si>
  <si>
    <t>2,84</t>
  </si>
  <si>
    <t>29,73</t>
  </si>
  <si>
    <t>19,37</t>
  </si>
  <si>
    <t>18,11</t>
  </si>
  <si>
    <t>22,41</t>
  </si>
  <si>
    <t>154,47</t>
  </si>
  <si>
    <t>77,23</t>
  </si>
  <si>
    <t>44,44</t>
  </si>
  <si>
    <t>34,69</t>
  </si>
  <si>
    <t>26,39</t>
  </si>
  <si>
    <t>96,80</t>
  </si>
  <si>
    <t>60,20</t>
  </si>
  <si>
    <t>36,18</t>
  </si>
  <si>
    <t>74,35</t>
  </si>
  <si>
    <t>51,64</t>
  </si>
  <si>
    <t>43,49</t>
  </si>
  <si>
    <t>36,05</t>
  </si>
  <si>
    <t>68,11</t>
  </si>
  <si>
    <t>72,52</t>
  </si>
  <si>
    <t>30,57</t>
  </si>
  <si>
    <t>29,84</t>
  </si>
  <si>
    <t>6,62</t>
  </si>
  <si>
    <t>60,03</t>
  </si>
  <si>
    <t>41,25</t>
  </si>
  <si>
    <t>134,82</t>
  </si>
  <si>
    <t>99,86</t>
  </si>
  <si>
    <t>137,82</t>
  </si>
  <si>
    <t>30,63</t>
  </si>
  <si>
    <t>98,36</t>
  </si>
  <si>
    <t>96,49</t>
  </si>
  <si>
    <t>77,41</t>
  </si>
  <si>
    <t>91,43</t>
  </si>
  <si>
    <t>5363</t>
  </si>
  <si>
    <t>Úhrady sankcí jiným rozpočtům</t>
  </si>
  <si>
    <t>100,81</t>
  </si>
  <si>
    <t>19,78</t>
  </si>
  <si>
    <t>19,50</t>
  </si>
  <si>
    <t>23,64</t>
  </si>
  <si>
    <t>23,37</t>
  </si>
  <si>
    <t>18,75</t>
  </si>
  <si>
    <t>226,15</t>
  </si>
  <si>
    <t>45,23</t>
  </si>
  <si>
    <t>34,95</t>
  </si>
  <si>
    <t>35,10</t>
  </si>
  <si>
    <t>11,38</t>
  </si>
  <si>
    <t>55,19</t>
  </si>
  <si>
    <t>38,41</t>
  </si>
  <si>
    <t>56,28</t>
  </si>
  <si>
    <t>37,05</t>
  </si>
  <si>
    <t>79,00</t>
  </si>
  <si>
    <t>82,11</t>
  </si>
  <si>
    <t>99,52</t>
  </si>
  <si>
    <t>212,96</t>
  </si>
  <si>
    <t>99,05</t>
  </si>
  <si>
    <t>93,61</t>
  </si>
  <si>
    <t>99,23</t>
  </si>
  <si>
    <t>138,78</t>
  </si>
  <si>
    <t>48,63</t>
  </si>
  <si>
    <t>39,21</t>
  </si>
  <si>
    <t>87,47</t>
  </si>
  <si>
    <t>71,13</t>
  </si>
  <si>
    <t>93,75</t>
  </si>
  <si>
    <t>29,42</t>
  </si>
  <si>
    <t>5,61</t>
  </si>
  <si>
    <t>247,47</t>
  </si>
  <si>
    <t>71,22</t>
  </si>
  <si>
    <t>64,51</t>
  </si>
  <si>
    <t>12,82</t>
  </si>
  <si>
    <t>111,42</t>
  </si>
  <si>
    <t>25,41</t>
  </si>
  <si>
    <t>0,72</t>
  </si>
  <si>
    <t>0,62</t>
  </si>
  <si>
    <t>49,30</t>
  </si>
  <si>
    <t>25,68</t>
  </si>
  <si>
    <t>94,17</t>
  </si>
  <si>
    <t>92,03</t>
  </si>
  <si>
    <t>47,67</t>
  </si>
  <si>
    <t>148,60</t>
  </si>
  <si>
    <t>46,53</t>
  </si>
  <si>
    <t>151,34</t>
  </si>
  <si>
    <t>52,87</t>
  </si>
  <si>
    <t>53,57</t>
  </si>
  <si>
    <t>96,77</t>
  </si>
  <si>
    <t>111,58</t>
  </si>
  <si>
    <t>61,99</t>
  </si>
  <si>
    <t>191,58</t>
  </si>
  <si>
    <t>63,86</t>
  </si>
  <si>
    <t>97,22</t>
  </si>
  <si>
    <t>34,58</t>
  </si>
  <si>
    <t>22,39</t>
  </si>
  <si>
    <t>82,33</t>
  </si>
  <si>
    <t>40,45</t>
  </si>
  <si>
    <t>100,05</t>
  </si>
  <si>
    <t>291,67</t>
  </si>
  <si>
    <t>74,47</t>
  </si>
  <si>
    <t>73,57</t>
  </si>
  <si>
    <t>238,27</t>
  </si>
  <si>
    <t>74,84</t>
  </si>
  <si>
    <t>99,06</t>
  </si>
  <si>
    <t>99,13</t>
  </si>
  <si>
    <t>17,46</t>
  </si>
  <si>
    <t>34,50</t>
  </si>
  <si>
    <t>74,04</t>
  </si>
  <si>
    <t>59,03</t>
  </si>
  <si>
    <t>70,99</t>
  </si>
  <si>
    <t>57,33</t>
  </si>
  <si>
    <t>16,10</t>
  </si>
  <si>
    <t>9,15</t>
  </si>
  <si>
    <t>15,37</t>
  </si>
  <si>
    <t>23,23</t>
  </si>
  <si>
    <t>10,29</t>
  </si>
  <si>
    <t>10,68</t>
  </si>
  <si>
    <t>20,73</t>
  </si>
  <si>
    <t>16,08</t>
  </si>
  <si>
    <t>98,05</t>
  </si>
  <si>
    <t>97,06</t>
  </si>
  <si>
    <t>94,69</t>
  </si>
  <si>
    <t>86,32</t>
  </si>
  <si>
    <t>90,50</t>
  </si>
  <si>
    <t>86,99</t>
  </si>
  <si>
    <t>90,83</t>
  </si>
  <si>
    <t>101,19</t>
  </si>
  <si>
    <t>92,27</t>
  </si>
  <si>
    <t>81,67</t>
  </si>
  <si>
    <t>100,11</t>
  </si>
  <si>
    <t>81,51</t>
  </si>
  <si>
    <t>65,99</t>
  </si>
  <si>
    <t>40,20</t>
  </si>
  <si>
    <t>58,99</t>
  </si>
  <si>
    <t>321,96</t>
  </si>
  <si>
    <t>91,99</t>
  </si>
  <si>
    <t>99,68</t>
  </si>
  <si>
    <t>96,47</t>
  </si>
  <si>
    <t>110,14</t>
  </si>
  <si>
    <t>99,59</t>
  </si>
  <si>
    <t>39,49</t>
  </si>
  <si>
    <t>9,41</t>
  </si>
  <si>
    <t>7,43</t>
  </si>
  <si>
    <t>110,92</t>
  </si>
  <si>
    <t>73,98</t>
  </si>
  <si>
    <t>50,63</t>
  </si>
  <si>
    <t>87,88</t>
  </si>
  <si>
    <t>94,51</t>
  </si>
  <si>
    <t>189,97</t>
  </si>
  <si>
    <t>80,56</t>
  </si>
  <si>
    <t>51,77</t>
  </si>
  <si>
    <t>86,02</t>
  </si>
  <si>
    <t>99,82</t>
  </si>
  <si>
    <t>7,03</t>
  </si>
  <si>
    <t>5,95</t>
  </si>
  <si>
    <t>84,28</t>
  </si>
  <si>
    <t>46,03</t>
  </si>
  <si>
    <t>105,17</t>
  </si>
  <si>
    <t>98,25</t>
  </si>
  <si>
    <t>98,81</t>
  </si>
  <si>
    <t>59,33</t>
  </si>
  <si>
    <t>20,98</t>
  </si>
  <si>
    <t>5,94</t>
  </si>
  <si>
    <t>42,17</t>
  </si>
  <si>
    <t>79,79</t>
  </si>
  <si>
    <t>37,14</t>
  </si>
  <si>
    <t>47,16</t>
  </si>
  <si>
    <t>87,73</t>
  </si>
  <si>
    <t>108,89</t>
  </si>
  <si>
    <t>60,57</t>
  </si>
  <si>
    <t>60,59</t>
  </si>
  <si>
    <t>12,09</t>
  </si>
  <si>
    <t>108,62</t>
  </si>
  <si>
    <t>43,98</t>
  </si>
  <si>
    <t>84,79</t>
  </si>
  <si>
    <t>57,14</t>
  </si>
  <si>
    <t>89,38</t>
  </si>
  <si>
    <t>172,39</t>
  </si>
  <si>
    <t>88,52</t>
  </si>
  <si>
    <t>4352</t>
  </si>
  <si>
    <t>Tísňová péče</t>
  </si>
  <si>
    <t>25,40</t>
  </si>
  <si>
    <t>23,76</t>
  </si>
  <si>
    <t>23,88</t>
  </si>
  <si>
    <t>50,14</t>
  </si>
  <si>
    <t>82,71</t>
  </si>
  <si>
    <t>5,90</t>
  </si>
  <si>
    <t>2,38</t>
  </si>
  <si>
    <t>92,31</t>
  </si>
  <si>
    <t>199,07</t>
  </si>
  <si>
    <t>18,33</t>
  </si>
  <si>
    <t>63,22</t>
  </si>
  <si>
    <t>100,20</t>
  </si>
  <si>
    <t>99,65</t>
  </si>
  <si>
    <t>55,59</t>
  </si>
  <si>
    <t>55,81</t>
  </si>
  <si>
    <t>1,22</t>
  </si>
  <si>
    <t>122,10</t>
  </si>
  <si>
    <t>71,82</t>
  </si>
  <si>
    <t>202,10</t>
  </si>
  <si>
    <t>80,84</t>
  </si>
  <si>
    <t>71,37</t>
  </si>
  <si>
    <t>57,09</t>
  </si>
  <si>
    <t>5,00</t>
  </si>
  <si>
    <t>34,87</t>
  </si>
  <si>
    <t>30,99</t>
  </si>
  <si>
    <t>19,02</t>
  </si>
  <si>
    <t>86,21</t>
  </si>
  <si>
    <t>89,24</t>
  </si>
  <si>
    <t>77,19</t>
  </si>
  <si>
    <t>97,56</t>
  </si>
  <si>
    <t>92,00</t>
  </si>
  <si>
    <t>Krizová opatření</t>
  </si>
  <si>
    <t>72,80</t>
  </si>
  <si>
    <t>13,02</t>
  </si>
  <si>
    <t>10,92</t>
  </si>
  <si>
    <t>82,15</t>
  </si>
  <si>
    <t>67,72</t>
  </si>
  <si>
    <t>101,11</t>
  </si>
  <si>
    <t>62,42</t>
  </si>
  <si>
    <t>66,83</t>
  </si>
  <si>
    <t>98,22</t>
  </si>
  <si>
    <t>103,40</t>
  </si>
  <si>
    <t>99,95</t>
  </si>
  <si>
    <t>231,39</t>
  </si>
  <si>
    <t>59,08</t>
  </si>
  <si>
    <t>99,72</t>
  </si>
  <si>
    <t>20,60</t>
  </si>
  <si>
    <t>147,99</t>
  </si>
  <si>
    <t>133,45</t>
  </si>
  <si>
    <t>23,93</t>
  </si>
  <si>
    <t>99,71</t>
  </si>
  <si>
    <t>137,42</t>
  </si>
  <si>
    <t>95,48</t>
  </si>
  <si>
    <t>90,38</t>
  </si>
  <si>
    <t>96,19</t>
  </si>
  <si>
    <t>93,42</t>
  </si>
  <si>
    <t>99,90</t>
  </si>
  <si>
    <t>80,24</t>
  </si>
  <si>
    <t>103,47</t>
  </si>
  <si>
    <t>97,83</t>
  </si>
  <si>
    <t>99,73</t>
  </si>
  <si>
    <t>49,17</t>
  </si>
  <si>
    <t>104,57</t>
  </si>
  <si>
    <t>96,27</t>
  </si>
  <si>
    <t>105,40</t>
  </si>
  <si>
    <t>101,44</t>
  </si>
  <si>
    <t>113,68</t>
  </si>
  <si>
    <t>93,24</t>
  </si>
  <si>
    <t>96,05</t>
  </si>
  <si>
    <t>5,44</t>
  </si>
  <si>
    <t>18,39</t>
  </si>
  <si>
    <t>86,45</t>
  </si>
  <si>
    <t>83,45</t>
  </si>
  <si>
    <t>154,31</t>
  </si>
  <si>
    <t>98,53</t>
  </si>
  <si>
    <t>97,68</t>
  </si>
  <si>
    <t>97,62</t>
  </si>
  <si>
    <t>113,45</t>
  </si>
  <si>
    <t>98,70</t>
  </si>
  <si>
    <t>152,14</t>
  </si>
  <si>
    <t>119,37</t>
  </si>
  <si>
    <t>99,44</t>
  </si>
  <si>
    <t>34,34</t>
  </si>
  <si>
    <t>82,24</t>
  </si>
  <si>
    <t>81,78</t>
  </si>
  <si>
    <t>90,22</t>
  </si>
  <si>
    <t>87,97</t>
  </si>
  <si>
    <t>99,04</t>
  </si>
  <si>
    <t>86,71</t>
  </si>
  <si>
    <t>84,19</t>
  </si>
  <si>
    <t>91,64</t>
  </si>
  <si>
    <t>67,56</t>
  </si>
  <si>
    <t>77,87</t>
  </si>
  <si>
    <t>87,24</t>
  </si>
  <si>
    <t>86,63</t>
  </si>
  <si>
    <t>94,82</t>
  </si>
  <si>
    <t>117,15</t>
  </si>
  <si>
    <t>99,39</t>
  </si>
  <si>
    <t>39,85</t>
  </si>
  <si>
    <t>36,22</t>
  </si>
  <si>
    <t>86,10</t>
  </si>
  <si>
    <t>99,91</t>
  </si>
  <si>
    <t>250,69</t>
  </si>
  <si>
    <t>100,74</t>
  </si>
  <si>
    <t>114,00</t>
  </si>
  <si>
    <t>16,63</t>
  </si>
  <si>
    <t>18,09</t>
  </si>
  <si>
    <t>53,83</t>
  </si>
  <si>
    <t>31,21</t>
  </si>
  <si>
    <t>97,13</t>
  </si>
  <si>
    <t>88,70</t>
  </si>
  <si>
    <t>90,99</t>
  </si>
  <si>
    <t>61,35</t>
  </si>
  <si>
    <t>82,68</t>
  </si>
  <si>
    <t>100,73</t>
  </si>
  <si>
    <t>101,51</t>
  </si>
  <si>
    <t>110,19</t>
  </si>
  <si>
    <t>Inv.př.mezi stat.městy a jejich měst.obvody-výdaje</t>
  </si>
  <si>
    <t>100,34</t>
  </si>
  <si>
    <t>6399</t>
  </si>
  <si>
    <t>5365</t>
  </si>
  <si>
    <t>Platby daní a poplatků krajům, obcím a st.fondům</t>
  </si>
  <si>
    <t>Ostatní finanční operace</t>
  </si>
  <si>
    <t>161,13</t>
  </si>
  <si>
    <t>0,14</t>
  </si>
  <si>
    <t>0,18</t>
  </si>
  <si>
    <t>2,70</t>
  </si>
  <si>
    <t>1,65</t>
  </si>
  <si>
    <t>154,26</t>
  </si>
  <si>
    <t>110,58</t>
  </si>
  <si>
    <t>-27,22</t>
  </si>
  <si>
    <t>-20,28</t>
  </si>
  <si>
    <t>-27,39</t>
  </si>
  <si>
    <t>-20,41</t>
  </si>
  <si>
    <t>86,39</t>
  </si>
  <si>
    <t>249,15</t>
  </si>
  <si>
    <t>171,74</t>
  </si>
  <si>
    <t>4251 -</t>
  </si>
  <si>
    <t>4182</t>
  </si>
  <si>
    <t>136,88</t>
  </si>
  <si>
    <t>96,23</t>
  </si>
  <si>
    <t>208,67</t>
  </si>
  <si>
    <t>148,79</t>
  </si>
  <si>
    <t>34,55</t>
  </si>
  <si>
    <t>25,06</t>
  </si>
  <si>
    <t>6363 -</t>
  </si>
  <si>
    <t>4381</t>
  </si>
  <si>
    <t>87,92</t>
  </si>
  <si>
    <t>62,86</t>
  </si>
  <si>
    <t>100,24</t>
  </si>
  <si>
    <t>100,08</t>
  </si>
  <si>
    <t>74,22</t>
  </si>
  <si>
    <t>71,39</t>
  </si>
  <si>
    <t>76,74</t>
  </si>
  <si>
    <t>64,89</t>
  </si>
  <si>
    <t>24,45</t>
  </si>
  <si>
    <t>REGIONÁLNÍM RADÁM</t>
  </si>
  <si>
    <t xml:space="preserve">X. TRANSFERY A PŮJČKY POSKYTNUTÉ REGIONÁLNÍMI RADAMI ÚZEMNĚ SAMOSPRÁVNÝM CELKŮM, DOBROVOLNÝM SVAZKŮM OBCÍ A </t>
  </si>
  <si>
    <t>RS 2020</t>
  </si>
  <si>
    <t>RU k 31.12.2020</t>
  </si>
  <si>
    <t>Sk k 31.12.2020</t>
  </si>
  <si>
    <t>RU - SK</t>
  </si>
  <si>
    <t>2169 - ost.správa ve stavebnictví</t>
  </si>
  <si>
    <t>Vzdělávání  a školské služby  celkem</t>
  </si>
  <si>
    <t>RU  k 31.12.2020</t>
  </si>
  <si>
    <t>%k RU</t>
  </si>
  <si>
    <t>3292 - vzděl. národnostních menšin a multikulturní výchova</t>
  </si>
  <si>
    <t>Vzdělávání a školské služby  celkem</t>
  </si>
  <si>
    <t>RU k 31.12. 2020</t>
  </si>
  <si>
    <t>Sk k 31.12. 2020</t>
  </si>
  <si>
    <t xml:space="preserve">                                                 34 Sport a zájmová činnost</t>
  </si>
  <si>
    <t>3543 - Pomoc zdravotně postiženým a chronicky nemocným</t>
  </si>
  <si>
    <t>3545 - Programy paliativní péče</t>
  </si>
  <si>
    <t>3749 - ostatní činnosti k ochraně přírody a krajiny</t>
  </si>
  <si>
    <t>3769 - Ostatní správa v ochraně životního prostředí</t>
  </si>
  <si>
    <t>4312 - odborné sociální poradenství</t>
  </si>
  <si>
    <t>4319 - ostatní výdaje související s poradenstvím</t>
  </si>
  <si>
    <t>4344 - sociální rehabilitace</t>
  </si>
  <si>
    <t>4345 - centra sociálně rehabilitačních služeb</t>
  </si>
  <si>
    <t>4349 - ost. soc. péče a pomoc ostatním skup. obyvatelstva</t>
  </si>
  <si>
    <t>4350 - domovy pro seniory</t>
  </si>
  <si>
    <t>4351 - osobní asistence, pečovatelská služba a podpora samostatného bydlení</t>
  </si>
  <si>
    <t>4352 - Tísňová péče</t>
  </si>
  <si>
    <t>4354 - Chráněné bydlení</t>
  </si>
  <si>
    <t>4355 - Týdenní stacionáře</t>
  </si>
  <si>
    <t>4372 - Krizová pomoc</t>
  </si>
  <si>
    <t>4374 - Azylové domy a nízkoprahová centra</t>
  </si>
  <si>
    <t>4376 - Sl. Následné péče, terapeutické komunity</t>
  </si>
  <si>
    <t>4377 - Sociálně terapeutické dílny</t>
  </si>
  <si>
    <t>4371 - raná péče a soc. aktivizační sl. pro rodiny s dětmi</t>
  </si>
  <si>
    <t>4374 - Azylové domy a nízkoprahova centra</t>
  </si>
  <si>
    <t xml:space="preserve">                                                                        52 Civilní připravenost na krizové stavy</t>
  </si>
  <si>
    <t xml:space="preserve">5213 - Krizová opatření </t>
  </si>
  <si>
    <t>Civilní připravenost na krizové stavy celkem</t>
  </si>
  <si>
    <t>6149 - ostatní všeobená vnitřní správa</t>
  </si>
  <si>
    <t>6399 - ostatní finanční operace</t>
  </si>
  <si>
    <t>6330 - investiční převod do rozpočtu HMP</t>
  </si>
  <si>
    <t>Počáteční stav účtu 236 010 - Fondu rezerv a rozvoje k 1.1.2020</t>
  </si>
  <si>
    <t>Stav Fondu rezerv a rozvoje k 31.12.2020</t>
  </si>
  <si>
    <t>Stav Fondu rezerv a rozvoje - Portfolio k 1.1.2020 a k 31.12.2020</t>
  </si>
  <si>
    <t>Počáteční stav účtu 236 100  k 1.1.2020- Sociální fond zaměstnanců</t>
  </si>
  <si>
    <t>Stav sociálného fondu zaměstnanců k 31.12.2020</t>
  </si>
  <si>
    <t>XCRGURUA / RUA2  (14022019 14:05 / 201902181353)</t>
  </si>
  <si>
    <t>Období: 12/2020</t>
  </si>
  <si>
    <t>IČO:0063584</t>
  </si>
  <si>
    <r>
      <t>Název:</t>
    </r>
    <r>
      <rPr>
        <b/>
        <sz val="8.95"/>
        <rFont val="Arial"/>
        <family val="2"/>
      </rPr>
      <t xml:space="preserve"> Městská část P4</t>
    </r>
  </si>
  <si>
    <t>Sestavená ke dni 31. prosinci 2020</t>
  </si>
  <si>
    <t>Účetní období</t>
  </si>
  <si>
    <t>Zpracováno systémem  GINIS Enterprise+ - UCR GORDIC spol. s  r. o.</t>
  </si>
  <si>
    <t>UCRGUTUV / TUA  (13032020 17:13 / 202003121707)</t>
  </si>
  <si>
    <t xml:space="preserve">22.03.2021 </t>
  </si>
  <si>
    <t>Přehled o peněžních tocích a změnách vlastního kapitálu  - SOR</t>
  </si>
  <si>
    <t>XCRGUIM2 / IM2  (01012020 / 01012020)</t>
  </si>
  <si>
    <t>Městská část Praha 4</t>
  </si>
  <si>
    <t>11.03.2021 11h19m 1s</t>
  </si>
  <si>
    <t>strana 1 / 1</t>
  </si>
  <si>
    <t xml:space="preserve">VÝKAZ ZISKU A ZTRÁTY </t>
  </si>
  <si>
    <t>00906620</t>
  </si>
  <si>
    <t>..........................................................</t>
  </si>
  <si>
    <t>.........................................................</t>
  </si>
  <si>
    <t>22.03.2021 16:37:59</t>
  </si>
  <si>
    <t xml:space="preserve">   Hospodářský výsledek</t>
  </si>
  <si>
    <t>Finanční plán 2020</t>
  </si>
  <si>
    <t>Skutečnost k 31.12.2020</t>
  </si>
  <si>
    <t>% plnění</t>
  </si>
  <si>
    <t>Celkem ekonomická činnost - správa</t>
  </si>
  <si>
    <t xml:space="preserve">Podíl na daňové povinnosti </t>
  </si>
  <si>
    <t xml:space="preserve">Hospodářský výsledek po zdanění </t>
  </si>
  <si>
    <t>Podpora poskyt. soc. služeb</t>
  </si>
  <si>
    <t>Systémová podpora výuky ČJ</t>
  </si>
  <si>
    <t xml:space="preserve">Prevence soc. vyloučení a otevírání hřišť </t>
  </si>
  <si>
    <t xml:space="preserve">Koronavir </t>
  </si>
  <si>
    <t>Koronavir - Změna charakteru Zachování, obnovu a rozvoj činnosti v souvislosti s pandémií COVID-19 (neinvestiční)</t>
  </si>
  <si>
    <t>Vnější zastínění školských budov</t>
  </si>
  <si>
    <t>Rekonstrukce služebny PČR Bojanovická 2848/1</t>
  </si>
  <si>
    <t xml:space="preserve">Adaptační strategie - park V Zápolí - Na Rolích </t>
  </si>
  <si>
    <t>Adaptační strategie - závlahový systém</t>
  </si>
  <si>
    <t>MŠ Jitřní - rekonstrukce kuchyně</t>
  </si>
  <si>
    <t>Rekonstrukce služeben Táborská 372/36 P4 (MP)</t>
  </si>
  <si>
    <t>HV</t>
  </si>
  <si>
    <t>ÚSS Prahy 4</t>
  </si>
  <si>
    <t>ZZ MČ Praha 4</t>
  </si>
  <si>
    <t>Ústav sociálních služeb Prahy 4</t>
  </si>
  <si>
    <t>Zdravotnické zařízení MČ Praha 4</t>
  </si>
  <si>
    <t>Mateřská škola Krčská škola</t>
  </si>
  <si>
    <t>Dokrytí ztráty v Kč</t>
  </si>
  <si>
    <t xml:space="preserve">Základní škola Plamínkové </t>
  </si>
  <si>
    <t>Základní a mateřská  škola Mendíků</t>
  </si>
  <si>
    <t>ROZVAHA SOR</t>
  </si>
  <si>
    <t>ZŠ U Krčského lesa</t>
  </si>
  <si>
    <t>Mateřská škola</t>
  </si>
  <si>
    <t>Základní škola / Základní a mateřská škola</t>
  </si>
  <si>
    <t>MŠ BoTa</t>
  </si>
  <si>
    <t>MŠ Fillova</t>
  </si>
  <si>
    <t>MŠ Spořilovská</t>
  </si>
  <si>
    <t>MŠ Jílovská</t>
  </si>
  <si>
    <t>MŠ Jitřní</t>
  </si>
  <si>
    <t>MŠ K Podjezdu</t>
  </si>
  <si>
    <t>MŠ Matěchova</t>
  </si>
  <si>
    <t>MŠ Mezivrší</t>
  </si>
  <si>
    <t>MŠ Na Chodovci</t>
  </si>
  <si>
    <t>MŠ Na Větrově</t>
  </si>
  <si>
    <t>MŠ Na Zvoničce</t>
  </si>
  <si>
    <t>MŠ Němčická</t>
  </si>
  <si>
    <t>MŠ Přímětická</t>
  </si>
  <si>
    <t>MŠ 4Pastelky</t>
  </si>
  <si>
    <t>MŠ Svojšovická</t>
  </si>
  <si>
    <t>MŠ Krčská škola</t>
  </si>
  <si>
    <t>MŠ Trojlístek</t>
  </si>
  <si>
    <t>MŠ V Zápolí</t>
  </si>
  <si>
    <t>MŠ Voráčovská</t>
  </si>
  <si>
    <t>ZŠ Bítovská</t>
  </si>
  <si>
    <t>ZŠ Filosofská</t>
  </si>
  <si>
    <t>ZŠ Horáčkova</t>
  </si>
  <si>
    <t>ZŠ Jeremenkova</t>
  </si>
  <si>
    <t>ZŠ Jílovská</t>
  </si>
  <si>
    <t>ZŠ Jitřní</t>
  </si>
  <si>
    <t>ZŠ Jižní</t>
  </si>
  <si>
    <t>ZŠ Křesomyslova</t>
  </si>
  <si>
    <t>ZŠ Na Chodovci</t>
  </si>
  <si>
    <t>ZŠ Na Líše</t>
  </si>
  <si>
    <t>ZŠ Na Planině</t>
  </si>
  <si>
    <t>ZŠ Nedvědovo nám.</t>
  </si>
  <si>
    <t>ZŠ a MŠ Ohradní</t>
  </si>
  <si>
    <t>ZŠ Plamínkové</t>
  </si>
  <si>
    <t>ZŠ Poláčkova</t>
  </si>
  <si>
    <t>ZŠ Školní</t>
  </si>
  <si>
    <t>ZŠ Táborská</t>
  </si>
  <si>
    <t>ZŠ, MŠ a SOŠ Kavčí hory</t>
  </si>
  <si>
    <t>ZŠ a MŠ Mendíků</t>
  </si>
  <si>
    <t>ZŠ a MŠ Sdružení</t>
  </si>
  <si>
    <t xml:space="preserve">Odd.par. </t>
  </si>
  <si>
    <t>ORG</t>
  </si>
  <si>
    <t xml:space="preserve">prostředky minulých let (rok 2020) </t>
  </si>
  <si>
    <t xml:space="preserve">drobné opravy chodníků </t>
  </si>
  <si>
    <t>služby související se zajištěním vzdělávání</t>
  </si>
  <si>
    <t xml:space="preserve">rezerva pro ZŠ a MŠ na mzdy, malaování a  opravy tepelných zařízení  </t>
  </si>
  <si>
    <t>výdaje na materiál</t>
  </si>
  <si>
    <t>oprava a údržba pomníků</t>
  </si>
  <si>
    <t>výdaje související s MA 21</t>
  </si>
  <si>
    <t>Odbor kanceláře starostky</t>
  </si>
  <si>
    <t>výdaje na opravy objektů jestlí</t>
  </si>
  <si>
    <t>výdaje na služby související s územním rozvojem</t>
  </si>
  <si>
    <t>oprava veřejného prostoru Jihlavská</t>
  </si>
  <si>
    <t>pořízení DDHM ve veřejné zeleni</t>
  </si>
  <si>
    <t>výdaje na studenou vodu</t>
  </si>
  <si>
    <t>výdaje na elektrickou energii</t>
  </si>
  <si>
    <t>výdaje na péči o veřejnou zeleň</t>
  </si>
  <si>
    <t>dotace na retenční nádrže pro občany</t>
  </si>
  <si>
    <t>výdaje na služby související s ostatní sociální péčí o seniory</t>
  </si>
  <si>
    <t>dárky pro děti z MČ P4 umístěné v  dětských domovech</t>
  </si>
  <si>
    <t>nájemné radnice</t>
  </si>
  <si>
    <t>ostatní provozní výdaje</t>
  </si>
  <si>
    <t>odměny členů zastupitelstev</t>
  </si>
  <si>
    <t>Odbor personálně mzdový</t>
  </si>
  <si>
    <t>povinné pojstné na sociálním zabezpečení</t>
  </si>
  <si>
    <t>odstupné</t>
  </si>
  <si>
    <t>neinvestiční rezerva rady na Lhotku</t>
  </si>
  <si>
    <t>neinvestiční rezerva rady na mzdy pro MŠ a ZŠ</t>
  </si>
  <si>
    <t>neinvestiční rezerva Rady na krizová opatření</t>
  </si>
  <si>
    <t>výdaje související s řešením krizových situací</t>
  </si>
  <si>
    <t>dary do oblasti kultury</t>
  </si>
  <si>
    <t>dary do oblasti sociální a zdravotnictví</t>
  </si>
  <si>
    <t>Fond odměn</t>
  </si>
  <si>
    <t>Fond rezervní</t>
  </si>
  <si>
    <t>Rozpočtová úprava  v tis. Kč</t>
  </si>
  <si>
    <t>Rozpočtová úprava v tis. Kč</t>
  </si>
  <si>
    <t>Základní a mateřská  škola Kavčí hory</t>
  </si>
  <si>
    <t>Odvod nevyčerpaného účelového  příspěvku  v Kč</t>
  </si>
  <si>
    <t>Samostatné hmotné movité věci a soubory movitých věcí</t>
  </si>
  <si>
    <t>Uspořádací účet tech.zhodnocení dlouhod.nehmotného majetku</t>
  </si>
  <si>
    <t>Uspořádací účet tech.zhodnocení dlouhod.hmotného majetku</t>
  </si>
  <si>
    <t>Oprávky k samost.hmot.movitým věcem a souborům hmot.mov.věcí</t>
  </si>
  <si>
    <t>opravy schodů Roztylské náměstí - pod kostelem</t>
  </si>
  <si>
    <t>výdaje na organizační a technické zajištění sportovních akcí</t>
  </si>
  <si>
    <t>spoluúčast na projektu Otevřená hřiště</t>
  </si>
  <si>
    <t>Rekonstrukce hřiště Horáčkova</t>
  </si>
  <si>
    <t>rekonstrukce objektu ZŠ Filosofská</t>
  </si>
  <si>
    <t>Rekonstrukcd školní kuchyně ZŠ Školní</t>
  </si>
  <si>
    <t>Rekonstrukce kuchyně ZŠ Poláčkova</t>
  </si>
  <si>
    <t>hřiště Workout</t>
  </si>
  <si>
    <t>oplocení DH Vavřenova</t>
  </si>
  <si>
    <t>Herní prvek lanovka</t>
  </si>
  <si>
    <t>Agility prvky Podolí</t>
  </si>
  <si>
    <t>herní prvky v zeleni</t>
  </si>
  <si>
    <t>Chráněné bydlené obj. v Mokřinách 43/6</t>
  </si>
  <si>
    <t>Branická výtah</t>
  </si>
  <si>
    <t xml:space="preserve">Rekonstrukce šlužebny PČR Bojanovická </t>
  </si>
  <si>
    <t>programové vybavení</t>
  </si>
  <si>
    <t>stroje, přístroje, zařízení - IT</t>
  </si>
  <si>
    <t xml:space="preserve">Vlastní kapitál </t>
  </si>
  <si>
    <t xml:space="preserve">Zastupitelstvo HMP schválilo usnesením č. 25/20 ze dne 18.3.2021 ponechání </t>
  </si>
  <si>
    <t>nevyčerpaných účelových prostředků,které byly poskytnuty městské části</t>
  </si>
  <si>
    <t xml:space="preserve"> z rozpočtu HMP v celkové výši 96 418 127,51 Kč. </t>
  </si>
  <si>
    <t>HV ekonomické činnosti před zdaněním celkem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</si>
</sst>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d/m"/>
    <numFmt numFmtId="168" formatCode="0.0000"/>
    <numFmt numFmtId="169" formatCode="0.000000"/>
    <numFmt numFmtId="170" formatCode="0.0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.00000000"/>
    <numFmt numFmtId="177" formatCode="0.0000000"/>
    <numFmt numFmtId="178" formatCode="#,##0.00;\-#,##0.00;"/>
    <numFmt numFmtId="179" formatCode="#,##0.00;[Red]\-#,##0.00;\,"/>
    <numFmt numFmtId="180" formatCode="#,##0.00_-;[Red]#,##0.00\-;\,"/>
    <numFmt numFmtId="181" formatCode="#,##0.00;[Red]\-#,##0.00;."/>
    <numFmt numFmtId="182" formatCode="#,##0.00;\-#,##0.00;0.00"/>
    <numFmt numFmtId="183" formatCode="#,##0.00_ ;\-#,##0.00\ "/>
    <numFmt numFmtId="184" formatCode="#,##0.00_ ;[Red]\-#,##0.00\ "/>
    <numFmt numFmtId="185" formatCode="#,##0.00\ &quot;Kč&quot;"/>
    <numFmt numFmtId="186" formatCode="#,##0.00_-;[Red]#,##0.00\-"/>
  </numFmts>
  <fonts count="1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7.05"/>
      <name val="Arial"/>
      <family val="2"/>
    </font>
    <font>
      <sz val="7.05"/>
      <name val="Arial"/>
      <family val="2"/>
    </font>
    <font>
      <b/>
      <sz val="8.95"/>
      <name val="Arial"/>
      <family val="2"/>
    </font>
    <font>
      <b/>
      <sz val="10.65"/>
      <name val="Arial"/>
      <family val="2"/>
    </font>
    <font>
      <sz val="8.95"/>
      <name val="Arial"/>
      <family val="2"/>
    </font>
    <font>
      <b/>
      <sz val="16.25"/>
      <name val="Arial"/>
      <family val="2"/>
    </font>
    <font>
      <sz val="8.95"/>
      <name val="Times New Roman"/>
      <family val="1"/>
    </font>
    <font>
      <b/>
      <sz val="8.25"/>
      <name val="Arial"/>
      <family val="2"/>
    </font>
    <font>
      <i/>
      <sz val="8.95"/>
      <name val="Arial"/>
      <family val="2"/>
    </font>
    <font>
      <b/>
      <i/>
      <sz val="8.95"/>
      <name val="Arial"/>
      <family val="2"/>
    </font>
    <font>
      <b/>
      <i/>
      <sz val="7.05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.65"/>
      <name val="Arial"/>
      <family val="2"/>
    </font>
    <font>
      <b/>
      <sz val="12.5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7.05"/>
      <name val="Arial Black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.5"/>
      <color indexed="18"/>
      <name val="Arial"/>
      <family val="2"/>
    </font>
    <font>
      <b/>
      <sz val="10.65"/>
      <color indexed="18"/>
      <name val="Arial"/>
      <family val="2"/>
    </font>
    <font>
      <b/>
      <sz val="8.95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.95"/>
      <color indexed="10"/>
      <name val="Arial"/>
      <family val="2"/>
    </font>
    <font>
      <i/>
      <sz val="8.95"/>
      <color indexed="10"/>
      <name val="Arial"/>
      <family val="2"/>
    </font>
    <font>
      <b/>
      <i/>
      <sz val="8.95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.95"/>
      <color indexed="1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.5"/>
      <color rgb="FF000080"/>
      <name val="Arial"/>
      <family val="2"/>
    </font>
    <font>
      <b/>
      <sz val="10.65"/>
      <color rgb="FF000080"/>
      <name val="Arial"/>
      <family val="2"/>
    </font>
    <font>
      <b/>
      <sz val="8.95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Arial"/>
      <family val="2"/>
    </font>
    <font>
      <sz val="8.95"/>
      <color rgb="FFFF0000"/>
      <name val="Arial"/>
      <family val="2"/>
    </font>
    <font>
      <i/>
      <sz val="8.95"/>
      <color rgb="FFFF0000"/>
      <name val="Arial"/>
      <family val="2"/>
    </font>
    <font>
      <b/>
      <i/>
      <sz val="8.95"/>
      <color rgb="FFFF0000"/>
      <name val="Arial"/>
      <family val="2"/>
    </font>
    <font>
      <b/>
      <sz val="10"/>
      <color rgb="FF000080"/>
      <name val="Arial"/>
      <family val="2"/>
    </font>
    <font>
      <b/>
      <sz val="8"/>
      <color rgb="FF000080"/>
      <name val="Arial"/>
      <family val="2"/>
    </font>
    <font>
      <b/>
      <sz val="8"/>
      <color rgb="FFFF0000"/>
      <name val="Arial"/>
      <family val="2"/>
    </font>
    <font>
      <b/>
      <sz val="8.95"/>
      <color rgb="FF000080"/>
      <name val="Arial"/>
      <family val="2"/>
    </font>
    <font>
      <i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imes New Roman"/>
      <family val="1"/>
    </font>
    <font>
      <b/>
      <u val="single"/>
      <sz val="12"/>
      <color rgb="FF00008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3D3D3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/>
    </border>
    <border>
      <left style="double"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 style="thin"/>
      <top style="double"/>
      <bottom style="double"/>
    </border>
    <border>
      <left style="double"/>
      <right style="thin"/>
      <top style="double"/>
      <bottom style="medium"/>
    </border>
    <border>
      <left/>
      <right style="thin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double"/>
    </border>
    <border>
      <left style="double"/>
      <right style="double"/>
      <top>
        <color indexed="63"/>
      </top>
      <bottom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/>
      <right/>
      <top style="medium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35" xfId="48" applyFont="1" applyBorder="1" applyAlignment="1">
      <alignment horizontal="center"/>
      <protection/>
    </xf>
    <xf numFmtId="4" fontId="14" fillId="0" borderId="36" xfId="48" applyNumberFormat="1" applyFont="1" applyBorder="1" applyAlignment="1">
      <alignment horizontal="center"/>
      <protection/>
    </xf>
    <xf numFmtId="0" fontId="7" fillId="0" borderId="37" xfId="48" applyFont="1" applyBorder="1" applyAlignment="1">
      <alignment horizontal="center"/>
      <protection/>
    </xf>
    <xf numFmtId="0" fontId="4" fillId="0" borderId="0" xfId="0" applyFont="1" applyAlignment="1">
      <alignment/>
    </xf>
    <xf numFmtId="0" fontId="16" fillId="0" borderId="38" xfId="48" applyFont="1" applyBorder="1" applyAlignment="1">
      <alignment horizontal="left"/>
      <protection/>
    </xf>
    <xf numFmtId="0" fontId="17" fillId="0" borderId="39" xfId="48" applyNumberFormat="1" applyFont="1" applyBorder="1" applyAlignment="1">
      <alignment horizontal="center"/>
      <protection/>
    </xf>
    <xf numFmtId="14" fontId="17" fillId="0" borderId="39" xfId="48" applyNumberFormat="1" applyFont="1" applyBorder="1" applyAlignment="1">
      <alignment horizontal="center"/>
      <protection/>
    </xf>
    <xf numFmtId="0" fontId="11" fillId="0" borderId="40" xfId="48" applyFont="1" applyBorder="1" applyAlignment="1">
      <alignment horizontal="left"/>
      <protection/>
    </xf>
    <xf numFmtId="164" fontId="11" fillId="0" borderId="41" xfId="48" applyNumberFormat="1" applyFont="1" applyBorder="1">
      <alignment/>
      <protection/>
    </xf>
    <xf numFmtId="4" fontId="11" fillId="0" borderId="42" xfId="48" applyNumberFormat="1" applyFont="1" applyBorder="1">
      <alignment/>
      <protection/>
    </xf>
    <xf numFmtId="0" fontId="7" fillId="0" borderId="43" xfId="48" applyFont="1" applyBorder="1" applyAlignment="1">
      <alignment horizontal="left"/>
      <protection/>
    </xf>
    <xf numFmtId="164" fontId="7" fillId="0" borderId="44" xfId="48" applyNumberFormat="1" applyFont="1" applyBorder="1">
      <alignment/>
      <protection/>
    </xf>
    <xf numFmtId="4" fontId="7" fillId="0" borderId="45" xfId="48" applyNumberFormat="1" applyFont="1" applyBorder="1">
      <alignment/>
      <protection/>
    </xf>
    <xf numFmtId="0" fontId="7" fillId="0" borderId="46" xfId="48" applyFont="1" applyBorder="1" applyAlignment="1">
      <alignment horizontal="left"/>
      <protection/>
    </xf>
    <xf numFmtId="164" fontId="7" fillId="0" borderId="47" xfId="48" applyNumberFormat="1" applyFont="1" applyBorder="1">
      <alignment/>
      <protection/>
    </xf>
    <xf numFmtId="4" fontId="7" fillId="0" borderId="48" xfId="48" applyNumberFormat="1" applyFont="1" applyBorder="1">
      <alignment/>
      <protection/>
    </xf>
    <xf numFmtId="0" fontId="7" fillId="0" borderId="0" xfId="48" applyFont="1" applyBorder="1" applyAlignment="1">
      <alignment horizontal="left"/>
      <protection/>
    </xf>
    <xf numFmtId="3" fontId="7" fillId="0" borderId="0" xfId="48" applyNumberFormat="1" applyFont="1" applyBorder="1">
      <alignment/>
      <protection/>
    </xf>
    <xf numFmtId="0" fontId="16" fillId="0" borderId="0" xfId="48" applyFont="1" applyBorder="1" applyAlignment="1">
      <alignment horizontal="left"/>
      <protection/>
    </xf>
    <xf numFmtId="3" fontId="7" fillId="0" borderId="39" xfId="48" applyNumberFormat="1" applyFont="1" applyBorder="1">
      <alignment/>
      <protection/>
    </xf>
    <xf numFmtId="164" fontId="7" fillId="0" borderId="39" xfId="48" applyNumberFormat="1" applyFont="1" applyBorder="1">
      <alignment/>
      <protection/>
    </xf>
    <xf numFmtId="0" fontId="7" fillId="0" borderId="49" xfId="48" applyFont="1" applyBorder="1" applyAlignment="1">
      <alignment horizontal="left"/>
      <protection/>
    </xf>
    <xf numFmtId="164" fontId="7" fillId="0" borderId="50" xfId="48" applyNumberFormat="1" applyFont="1" applyBorder="1">
      <alignment/>
      <protection/>
    </xf>
    <xf numFmtId="4" fontId="7" fillId="0" borderId="51" xfId="48" applyNumberFormat="1" applyFont="1" applyBorder="1">
      <alignment/>
      <protection/>
    </xf>
    <xf numFmtId="0" fontId="7" fillId="0" borderId="52" xfId="48" applyFont="1" applyBorder="1" applyAlignment="1">
      <alignment horizontal="left"/>
      <protection/>
    </xf>
    <xf numFmtId="164" fontId="7" fillId="0" borderId="0" xfId="48" applyNumberFormat="1" applyFont="1" applyBorder="1">
      <alignment/>
      <protection/>
    </xf>
    <xf numFmtId="0" fontId="7" fillId="0" borderId="46" xfId="0" applyFont="1" applyBorder="1" applyAlignment="1">
      <alignment/>
    </xf>
    <xf numFmtId="164" fontId="7" fillId="0" borderId="47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7" fillId="0" borderId="53" xfId="48" applyNumberFormat="1" applyFont="1" applyBorder="1">
      <alignment/>
      <protection/>
    </xf>
    <xf numFmtId="0" fontId="11" fillId="0" borderId="54" xfId="48" applyFont="1" applyBorder="1" applyAlignment="1">
      <alignment horizontal="left"/>
      <protection/>
    </xf>
    <xf numFmtId="0" fontId="7" fillId="0" borderId="55" xfId="0" applyFont="1" applyBorder="1" applyAlignment="1">
      <alignment/>
    </xf>
    <xf numFmtId="3" fontId="7" fillId="0" borderId="55" xfId="0" applyNumberFormat="1" applyFont="1" applyBorder="1" applyAlignment="1">
      <alignment/>
    </xf>
    <xf numFmtId="0" fontId="11" fillId="0" borderId="40" xfId="48" applyFont="1" applyBorder="1" applyAlignment="1">
      <alignment horizontal="left" wrapText="1"/>
      <protection/>
    </xf>
    <xf numFmtId="0" fontId="7" fillId="0" borderId="46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52" xfId="48" applyFont="1" applyBorder="1" applyAlignment="1">
      <alignment horizontal="left" wrapText="1"/>
      <protection/>
    </xf>
    <xf numFmtId="0" fontId="7" fillId="0" borderId="0" xfId="48" applyFont="1" applyBorder="1" applyAlignment="1">
      <alignment horizontal="left" wrapText="1"/>
      <protection/>
    </xf>
    <xf numFmtId="4" fontId="11" fillId="0" borderId="41" xfId="48" applyNumberFormat="1" applyFont="1" applyBorder="1">
      <alignment/>
      <protection/>
    </xf>
    <xf numFmtId="4" fontId="7" fillId="0" borderId="44" xfId="48" applyNumberFormat="1" applyFont="1" applyBorder="1">
      <alignment/>
      <protection/>
    </xf>
    <xf numFmtId="4" fontId="7" fillId="0" borderId="50" xfId="48" applyNumberFormat="1" applyFont="1" applyBorder="1">
      <alignment/>
      <protection/>
    </xf>
    <xf numFmtId="4" fontId="7" fillId="0" borderId="47" xfId="0" applyNumberFormat="1" applyFont="1" applyBorder="1" applyAlignment="1">
      <alignment/>
    </xf>
    <xf numFmtId="4" fontId="7" fillId="0" borderId="47" xfId="48" applyNumberFormat="1" applyFont="1" applyBorder="1">
      <alignment/>
      <protection/>
    </xf>
    <xf numFmtId="4" fontId="11" fillId="0" borderId="53" xfId="48" applyNumberFormat="1" applyFont="1" applyBorder="1">
      <alignment/>
      <protection/>
    </xf>
    <xf numFmtId="4" fontId="7" fillId="0" borderId="39" xfId="48" applyNumberFormat="1" applyFont="1" applyBorder="1">
      <alignment/>
      <protection/>
    </xf>
    <xf numFmtId="4" fontId="11" fillId="0" borderId="56" xfId="48" applyNumberFormat="1" applyFont="1" applyBorder="1" applyAlignment="1">
      <alignment horizontal="right"/>
      <protection/>
    </xf>
    <xf numFmtId="4" fontId="7" fillId="0" borderId="57" xfId="48" applyNumberFormat="1" applyFont="1" applyBorder="1">
      <alignment/>
      <protection/>
    </xf>
    <xf numFmtId="0" fontId="11" fillId="0" borderId="54" xfId="48" applyFont="1" applyBorder="1" applyAlignment="1">
      <alignment horizontal="left" wrapText="1"/>
      <protection/>
    </xf>
    <xf numFmtId="4" fontId="11" fillId="0" borderId="41" xfId="48" applyNumberFormat="1" applyFont="1" applyBorder="1" applyAlignment="1">
      <alignment horizontal="right"/>
      <protection/>
    </xf>
    <xf numFmtId="0" fontId="11" fillId="0" borderId="56" xfId="48" applyNumberFormat="1" applyFont="1" applyBorder="1" applyAlignment="1">
      <alignment horizontal="right"/>
      <protection/>
    </xf>
    <xf numFmtId="166" fontId="11" fillId="0" borderId="58" xfId="48" applyNumberFormat="1" applyFont="1" applyBorder="1" applyAlignment="1">
      <alignment horizontal="right"/>
      <protection/>
    </xf>
    <xf numFmtId="164" fontId="11" fillId="0" borderId="59" xfId="48" applyNumberFormat="1" applyFont="1" applyBorder="1">
      <alignment/>
      <protection/>
    </xf>
    <xf numFmtId="4" fontId="11" fillId="0" borderId="59" xfId="48" applyNumberFormat="1" applyFont="1" applyBorder="1">
      <alignment/>
      <protection/>
    </xf>
    <xf numFmtId="4" fontId="11" fillId="0" borderId="60" xfId="48" applyNumberFormat="1" applyFont="1" applyBorder="1">
      <alignment/>
      <protection/>
    </xf>
    <xf numFmtId="0" fontId="16" fillId="0" borderId="43" xfId="48" applyFont="1" applyBorder="1" applyAlignment="1">
      <alignment horizontal="left"/>
      <protection/>
    </xf>
    <xf numFmtId="164" fontId="11" fillId="0" borderId="56" xfId="48" applyNumberFormat="1" applyFont="1" applyBorder="1">
      <alignment/>
      <protection/>
    </xf>
    <xf numFmtId="4" fontId="11" fillId="0" borderId="56" xfId="48" applyNumberFormat="1" applyFont="1" applyBorder="1">
      <alignment/>
      <protection/>
    </xf>
    <xf numFmtId="4" fontId="11" fillId="0" borderId="61" xfId="48" applyNumberFormat="1" applyFont="1" applyBorder="1">
      <alignment/>
      <protection/>
    </xf>
    <xf numFmtId="0" fontId="11" fillId="0" borderId="62" xfId="48" applyFont="1" applyBorder="1" applyAlignment="1">
      <alignment horizontal="left" wrapText="1"/>
      <protection/>
    </xf>
    <xf numFmtId="4" fontId="11" fillId="0" borderId="42" xfId="48" applyNumberFormat="1" applyFont="1" applyBorder="1" applyAlignment="1">
      <alignment horizontal="right"/>
      <protection/>
    </xf>
    <xf numFmtId="0" fontId="11" fillId="0" borderId="62" xfId="48" applyFont="1" applyBorder="1" applyAlignment="1">
      <alignment horizontal="left"/>
      <protection/>
    </xf>
    <xf numFmtId="164" fontId="7" fillId="0" borderId="57" xfId="48" applyNumberFormat="1" applyFont="1" applyBorder="1">
      <alignment/>
      <protection/>
    </xf>
    <xf numFmtId="4" fontId="7" fillId="0" borderId="63" xfId="48" applyNumberFormat="1" applyFont="1" applyBorder="1">
      <alignment/>
      <protection/>
    </xf>
    <xf numFmtId="164" fontId="11" fillId="0" borderId="56" xfId="48" applyNumberFormat="1" applyFont="1" applyBorder="1" applyAlignment="1">
      <alignment horizontal="right"/>
      <protection/>
    </xf>
    <xf numFmtId="0" fontId="18" fillId="0" borderId="24" xfId="0" applyFont="1" applyBorder="1" applyAlignment="1">
      <alignment horizontal="left" vertical="top"/>
    </xf>
    <xf numFmtId="0" fontId="18" fillId="0" borderId="24" xfId="0" applyFont="1" applyBorder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34" borderId="0" xfId="0" applyFont="1" applyFill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2" fillId="34" borderId="0" xfId="0" applyFont="1" applyFill="1" applyAlignment="1">
      <alignment horizontal="left" vertical="top"/>
    </xf>
    <xf numFmtId="0" fontId="20" fillId="34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94" fillId="0" borderId="0" xfId="0" applyFont="1" applyAlignment="1">
      <alignment horizontal="left" vertical="top"/>
    </xf>
    <xf numFmtId="0" fontId="18" fillId="34" borderId="24" xfId="0" applyFont="1" applyFill="1" applyBorder="1" applyAlignment="1">
      <alignment horizontal="left" vertical="top"/>
    </xf>
    <xf numFmtId="0" fontId="18" fillId="34" borderId="24" xfId="0" applyFont="1" applyFill="1" applyBorder="1" applyAlignment="1">
      <alignment horizontal="right" vertical="top"/>
    </xf>
    <xf numFmtId="178" fontId="22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0" fillId="35" borderId="24" xfId="0" applyFont="1" applyFill="1" applyBorder="1" applyAlignment="1">
      <alignment horizontal="left" vertical="top"/>
    </xf>
    <xf numFmtId="0" fontId="26" fillId="35" borderId="24" xfId="0" applyFont="1" applyFill="1" applyBorder="1" applyAlignment="1">
      <alignment horizontal="right" vertical="top"/>
    </xf>
    <xf numFmtId="0" fontId="95" fillId="34" borderId="64" xfId="0" applyFont="1" applyFill="1" applyBorder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0" fillId="0" borderId="24" xfId="0" applyFont="1" applyBorder="1" applyAlignment="1">
      <alignment horizontal="left" vertical="top"/>
    </xf>
    <xf numFmtId="0" fontId="26" fillId="0" borderId="24" xfId="0" applyFont="1" applyBorder="1" applyAlignment="1">
      <alignment horizontal="right" vertical="top"/>
    </xf>
    <xf numFmtId="0" fontId="24" fillId="0" borderId="0" xfId="0" applyFont="1" applyAlignment="1">
      <alignment horizontal="left" vertical="top" wrapText="1"/>
    </xf>
    <xf numFmtId="0" fontId="20" fillId="0" borderId="65" xfId="0" applyFont="1" applyBorder="1" applyAlignment="1">
      <alignment horizontal="left" vertical="top"/>
    </xf>
    <xf numFmtId="0" fontId="22" fillId="0" borderId="65" xfId="0" applyFont="1" applyBorder="1" applyAlignment="1">
      <alignment horizontal="left" vertical="top"/>
    </xf>
    <xf numFmtId="0" fontId="26" fillId="0" borderId="65" xfId="0" applyFont="1" applyBorder="1" applyAlignment="1">
      <alignment horizontal="right" vertical="top"/>
    </xf>
    <xf numFmtId="178" fontId="19" fillId="0" borderId="0" xfId="0" applyNumberFormat="1" applyFont="1" applyAlignment="1">
      <alignment horizontal="left" vertical="top"/>
    </xf>
    <xf numFmtId="178" fontId="94" fillId="0" borderId="0" xfId="0" applyNumberFormat="1" applyFont="1" applyAlignment="1">
      <alignment horizontal="left" vertical="top"/>
    </xf>
    <xf numFmtId="178" fontId="18" fillId="34" borderId="24" xfId="0" applyNumberFormat="1" applyFont="1" applyFill="1" applyBorder="1" applyAlignment="1">
      <alignment horizontal="left" vertical="top"/>
    </xf>
    <xf numFmtId="178" fontId="18" fillId="34" borderId="24" xfId="0" applyNumberFormat="1" applyFont="1" applyFill="1" applyBorder="1" applyAlignment="1">
      <alignment horizontal="right" vertical="top"/>
    </xf>
    <xf numFmtId="0" fontId="18" fillId="34" borderId="24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22" fillId="0" borderId="24" xfId="0" applyFont="1" applyBorder="1" applyAlignment="1">
      <alignment horizontal="left" vertical="top"/>
    </xf>
    <xf numFmtId="0" fontId="26" fillId="0" borderId="24" xfId="0" applyFont="1" applyBorder="1" applyAlignment="1">
      <alignment horizontal="right" vertical="top" wrapText="1"/>
    </xf>
    <xf numFmtId="0" fontId="26" fillId="35" borderId="24" xfId="0" applyFont="1" applyFill="1" applyBorder="1" applyAlignment="1">
      <alignment horizontal="right" vertical="top" wrapText="1"/>
    </xf>
    <xf numFmtId="4" fontId="7" fillId="0" borderId="66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11" fillId="0" borderId="67" xfId="0" applyNumberFormat="1" applyFont="1" applyBorder="1" applyAlignment="1">
      <alignment/>
    </xf>
    <xf numFmtId="0" fontId="11" fillId="0" borderId="68" xfId="0" applyFont="1" applyBorder="1" applyAlignment="1">
      <alignment/>
    </xf>
    <xf numFmtId="4" fontId="7" fillId="0" borderId="68" xfId="0" applyNumberFormat="1" applyFont="1" applyBorder="1" applyAlignment="1">
      <alignment/>
    </xf>
    <xf numFmtId="4" fontId="11" fillId="0" borderId="68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21" xfId="0" applyNumberFormat="1" applyFont="1" applyBorder="1" applyAlignment="1">
      <alignment/>
    </xf>
    <xf numFmtId="4" fontId="11" fillId="0" borderId="69" xfId="0" applyNumberFormat="1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18" fillId="34" borderId="0" xfId="0" applyFont="1" applyFill="1" applyAlignment="1">
      <alignment horizontal="left" vertical="top"/>
    </xf>
    <xf numFmtId="0" fontId="18" fillId="34" borderId="0" xfId="0" applyFont="1" applyFill="1" applyAlignment="1">
      <alignment horizontal="right" vertical="top"/>
    </xf>
    <xf numFmtId="0" fontId="18" fillId="34" borderId="70" xfId="0" applyFont="1" applyFill="1" applyBorder="1" applyAlignment="1">
      <alignment horizontal="right" vertical="top"/>
    </xf>
    <xf numFmtId="0" fontId="28" fillId="34" borderId="24" xfId="0" applyFont="1" applyFill="1" applyBorder="1" applyAlignment="1">
      <alignment horizontal="center" vertical="top"/>
    </xf>
    <xf numFmtId="0" fontId="28" fillId="34" borderId="71" xfId="0" applyFont="1" applyFill="1" applyBorder="1" applyAlignment="1">
      <alignment horizontal="right" vertical="top"/>
    </xf>
    <xf numFmtId="0" fontId="28" fillId="34" borderId="0" xfId="0" applyFont="1" applyFill="1" applyAlignment="1">
      <alignment horizontal="right" vertical="top"/>
    </xf>
    <xf numFmtId="0" fontId="18" fillId="34" borderId="71" xfId="0" applyFont="1" applyFill="1" applyBorder="1" applyAlignment="1">
      <alignment horizontal="right" vertical="top"/>
    </xf>
    <xf numFmtId="0" fontId="29" fillId="34" borderId="0" xfId="0" applyFont="1" applyFill="1" applyAlignment="1">
      <alignment horizontal="left" vertical="top"/>
    </xf>
    <xf numFmtId="0" fontId="29" fillId="34" borderId="0" xfId="0" applyFont="1" applyFill="1" applyAlignment="1">
      <alignment horizontal="right" vertical="top"/>
    </xf>
    <xf numFmtId="0" fontId="29" fillId="34" borderId="71" xfId="0" applyFont="1" applyFill="1" applyBorder="1" applyAlignment="1">
      <alignment horizontal="right" vertical="top"/>
    </xf>
    <xf numFmtId="0" fontId="29" fillId="34" borderId="72" xfId="0" applyFont="1" applyFill="1" applyBorder="1" applyAlignment="1">
      <alignment horizontal="right" vertical="top"/>
    </xf>
    <xf numFmtId="0" fontId="30" fillId="34" borderId="0" xfId="0" applyFont="1" applyFill="1" applyAlignment="1">
      <alignment horizontal="right" vertical="top"/>
    </xf>
    <xf numFmtId="179" fontId="18" fillId="0" borderId="0" xfId="0" applyNumberFormat="1" applyFont="1" applyAlignment="1">
      <alignment horizontal="left" vertical="top"/>
    </xf>
    <xf numFmtId="179" fontId="32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179" fontId="18" fillId="0" borderId="0" xfId="0" applyNumberFormat="1" applyFont="1" applyAlignment="1">
      <alignment horizontal="center" vertical="top"/>
    </xf>
    <xf numFmtId="179" fontId="18" fillId="34" borderId="0" xfId="0" applyNumberFormat="1" applyFont="1" applyFill="1" applyAlignment="1">
      <alignment horizontal="left" vertical="top"/>
    </xf>
    <xf numFmtId="179" fontId="18" fillId="34" borderId="0" xfId="0" applyNumberFormat="1" applyFont="1" applyFill="1" applyAlignment="1">
      <alignment horizontal="right" vertical="top"/>
    </xf>
    <xf numFmtId="179" fontId="18" fillId="34" borderId="71" xfId="0" applyNumberFormat="1" applyFont="1" applyFill="1" applyBorder="1" applyAlignment="1">
      <alignment horizontal="right" vertical="top"/>
    </xf>
    <xf numFmtId="179" fontId="18" fillId="0" borderId="0" xfId="0" applyNumberFormat="1" applyFont="1" applyAlignment="1">
      <alignment horizontal="right" vertical="top"/>
    </xf>
    <xf numFmtId="179" fontId="29" fillId="34" borderId="0" xfId="0" applyNumberFormat="1" applyFont="1" applyFill="1" applyAlignment="1">
      <alignment horizontal="left" vertical="top"/>
    </xf>
    <xf numFmtId="179" fontId="29" fillId="34" borderId="0" xfId="0" applyNumberFormat="1" applyFont="1" applyFill="1" applyAlignment="1">
      <alignment horizontal="right" vertical="top"/>
    </xf>
    <xf numFmtId="179" fontId="29" fillId="34" borderId="71" xfId="0" applyNumberFormat="1" applyFont="1" applyFill="1" applyBorder="1" applyAlignment="1">
      <alignment horizontal="right" vertical="top"/>
    </xf>
    <xf numFmtId="179" fontId="29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right" vertical="top"/>
    </xf>
    <xf numFmtId="180" fontId="31" fillId="0" borderId="0" xfId="0" applyNumberFormat="1" applyFont="1" applyAlignment="1">
      <alignment horizontal="right" vertical="top" wrapText="1"/>
    </xf>
    <xf numFmtId="180" fontId="32" fillId="0" borderId="0" xfId="0" applyNumberFormat="1" applyFont="1" applyAlignment="1">
      <alignment horizontal="left" vertical="top"/>
    </xf>
    <xf numFmtId="0" fontId="18" fillId="34" borderId="72" xfId="0" applyFont="1" applyFill="1" applyBorder="1" applyAlignment="1">
      <alignment horizontal="right" vertical="top"/>
    </xf>
    <xf numFmtId="0" fontId="18" fillId="34" borderId="0" xfId="0" applyFont="1" applyFill="1" applyAlignment="1">
      <alignment horizontal="right" vertical="top" wrapText="1"/>
    </xf>
    <xf numFmtId="0" fontId="30" fillId="34" borderId="0" xfId="0" applyFont="1" applyFill="1" applyAlignment="1">
      <alignment horizontal="right" vertical="top" wrapText="1"/>
    </xf>
    <xf numFmtId="179" fontId="32" fillId="0" borderId="0" xfId="0" applyNumberFormat="1" applyFont="1" applyAlignment="1">
      <alignment horizontal="right" vertical="top" wrapText="1"/>
    </xf>
    <xf numFmtId="0" fontId="20" fillId="0" borderId="64" xfId="0" applyFont="1" applyBorder="1" applyAlignment="1">
      <alignment horizontal="center" vertical="top"/>
    </xf>
    <xf numFmtId="0" fontId="20" fillId="0" borderId="73" xfId="0" applyFont="1" applyBorder="1" applyAlignment="1">
      <alignment horizontal="center" vertical="top" wrapText="1"/>
    </xf>
    <xf numFmtId="0" fontId="34" fillId="25" borderId="64" xfId="0" applyFont="1" applyFill="1" applyBorder="1" applyAlignment="1">
      <alignment horizontal="left" vertical="top"/>
    </xf>
    <xf numFmtId="0" fontId="22" fillId="0" borderId="73" xfId="0" applyFont="1" applyBorder="1" applyAlignment="1">
      <alignment horizontal="left" vertical="top"/>
    </xf>
    <xf numFmtId="0" fontId="22" fillId="0" borderId="73" xfId="0" applyFont="1" applyBorder="1" applyAlignment="1">
      <alignment horizontal="right" vertical="top" wrapText="1"/>
    </xf>
    <xf numFmtId="0" fontId="22" fillId="0" borderId="64" xfId="0" applyFont="1" applyBorder="1" applyAlignment="1">
      <alignment horizontal="right" vertical="top"/>
    </xf>
    <xf numFmtId="0" fontId="20" fillId="25" borderId="73" xfId="0" applyFont="1" applyFill="1" applyBorder="1" applyAlignment="1">
      <alignment horizontal="left" vertical="top"/>
    </xf>
    <xf numFmtId="0" fontId="20" fillId="25" borderId="73" xfId="0" applyFont="1" applyFill="1" applyBorder="1" applyAlignment="1">
      <alignment horizontal="right" vertical="top" wrapText="1"/>
    </xf>
    <xf numFmtId="0" fontId="20" fillId="25" borderId="64" xfId="0" applyFont="1" applyFill="1" applyBorder="1" applyAlignment="1">
      <alignment horizontal="right" vertical="top"/>
    </xf>
    <xf numFmtId="0" fontId="96" fillId="25" borderId="73" xfId="0" applyFont="1" applyFill="1" applyBorder="1" applyAlignment="1">
      <alignment horizontal="right" vertical="top" wrapText="1"/>
    </xf>
    <xf numFmtId="0" fontId="22" fillId="25" borderId="73" xfId="0" applyFont="1" applyFill="1" applyBorder="1" applyAlignment="1">
      <alignment horizontal="left" vertical="top"/>
    </xf>
    <xf numFmtId="0" fontId="22" fillId="25" borderId="73" xfId="0" applyFont="1" applyFill="1" applyBorder="1" applyAlignment="1">
      <alignment horizontal="right" vertical="top" wrapText="1"/>
    </xf>
    <xf numFmtId="0" fontId="14" fillId="0" borderId="74" xfId="47" applyFont="1" applyBorder="1" applyAlignment="1">
      <alignment horizontal="center"/>
      <protection/>
    </xf>
    <xf numFmtId="0" fontId="14" fillId="0" borderId="75" xfId="47" applyFont="1" applyBorder="1">
      <alignment/>
      <protection/>
    </xf>
    <xf numFmtId="0" fontId="14" fillId="0" borderId="12" xfId="47" applyFont="1" applyBorder="1" applyAlignment="1">
      <alignment horizontal="center"/>
      <protection/>
    </xf>
    <xf numFmtId="0" fontId="14" fillId="0" borderId="76" xfId="47" applyFont="1" applyBorder="1" applyAlignment="1">
      <alignment horizontal="center"/>
      <protection/>
    </xf>
    <xf numFmtId="0" fontId="14" fillId="0" borderId="77" xfId="47" applyFont="1" applyBorder="1" applyAlignment="1">
      <alignment horizontal="left"/>
      <protection/>
    </xf>
    <xf numFmtId="0" fontId="14" fillId="0" borderId="12" xfId="47" applyFont="1" applyBorder="1">
      <alignment/>
      <protection/>
    </xf>
    <xf numFmtId="0" fontId="14" fillId="0" borderId="76" xfId="47" applyFont="1" applyBorder="1">
      <alignment/>
      <protection/>
    </xf>
    <xf numFmtId="0" fontId="14" fillId="0" borderId="12" xfId="47" applyFont="1" applyBorder="1" applyAlignment="1">
      <alignment horizontal="center" wrapText="1" shrinkToFit="1"/>
      <protection/>
    </xf>
    <xf numFmtId="0" fontId="0" fillId="0" borderId="78" xfId="47" applyBorder="1">
      <alignment/>
      <protection/>
    </xf>
    <xf numFmtId="0" fontId="15" fillId="0" borderId="79" xfId="47" applyFont="1" applyBorder="1">
      <alignment/>
      <protection/>
    </xf>
    <xf numFmtId="0" fontId="14" fillId="0" borderId="43" xfId="47" applyFont="1" applyBorder="1" applyAlignment="1">
      <alignment horizontal="center" wrapText="1"/>
      <protection/>
    </xf>
    <xf numFmtId="0" fontId="14" fillId="0" borderId="80" xfId="47" applyFont="1" applyBorder="1" applyAlignment="1">
      <alignment horizontal="center" wrapText="1"/>
      <protection/>
    </xf>
    <xf numFmtId="0" fontId="14" fillId="0" borderId="81" xfId="47" applyFont="1" applyBorder="1" applyAlignment="1">
      <alignment horizontal="center" wrapText="1"/>
      <protection/>
    </xf>
    <xf numFmtId="0" fontId="14" fillId="0" borderId="82" xfId="47" applyFont="1" applyBorder="1" applyAlignment="1">
      <alignment horizontal="center" wrapText="1"/>
      <protection/>
    </xf>
    <xf numFmtId="0" fontId="14" fillId="0" borderId="44" xfId="47" applyFont="1" applyBorder="1" applyAlignment="1">
      <alignment horizontal="center" wrapText="1"/>
      <protection/>
    </xf>
    <xf numFmtId="0" fontId="14" fillId="0" borderId="50" xfId="47" applyFont="1" applyBorder="1" applyAlignment="1">
      <alignment horizontal="center" wrapText="1"/>
      <protection/>
    </xf>
    <xf numFmtId="0" fontId="14" fillId="0" borderId="51" xfId="47" applyFont="1" applyFill="1" applyBorder="1" applyAlignment="1">
      <alignment horizontal="center" wrapText="1"/>
      <protection/>
    </xf>
    <xf numFmtId="0" fontId="11" fillId="0" borderId="12" xfId="47" applyFont="1" applyBorder="1">
      <alignment/>
      <protection/>
    </xf>
    <xf numFmtId="0" fontId="0" fillId="0" borderId="83" xfId="47" applyBorder="1">
      <alignment/>
      <protection/>
    </xf>
    <xf numFmtId="0" fontId="15" fillId="0" borderId="84" xfId="47" applyFont="1" applyBorder="1">
      <alignment/>
      <protection/>
    </xf>
    <xf numFmtId="4" fontId="11" fillId="0" borderId="85" xfId="47" applyNumberFormat="1" applyFont="1" applyBorder="1">
      <alignment/>
      <protection/>
    </xf>
    <xf numFmtId="4" fontId="11" fillId="0" borderId="86" xfId="47" applyNumberFormat="1" applyFont="1" applyBorder="1">
      <alignment/>
      <protection/>
    </xf>
    <xf numFmtId="0" fontId="7" fillId="36" borderId="87" xfId="47" applyFont="1" applyFill="1" applyBorder="1">
      <alignment/>
      <protection/>
    </xf>
    <xf numFmtId="4" fontId="7" fillId="36" borderId="88" xfId="47" applyNumberFormat="1" applyFont="1" applyFill="1" applyBorder="1">
      <alignment/>
      <protection/>
    </xf>
    <xf numFmtId="4" fontId="7" fillId="36" borderId="89" xfId="47" applyNumberFormat="1" applyFont="1" applyFill="1" applyBorder="1">
      <alignment/>
      <protection/>
    </xf>
    <xf numFmtId="4" fontId="7" fillId="36" borderId="67" xfId="47" applyNumberFormat="1" applyFont="1" applyFill="1" applyBorder="1">
      <alignment/>
      <protection/>
    </xf>
    <xf numFmtId="3" fontId="11" fillId="0" borderId="24" xfId="47" applyNumberFormat="1" applyFont="1" applyBorder="1">
      <alignment/>
      <protection/>
    </xf>
    <xf numFmtId="4" fontId="11" fillId="0" borderId="41" xfId="47" applyNumberFormat="1" applyFont="1" applyBorder="1">
      <alignment/>
      <protection/>
    </xf>
    <xf numFmtId="0" fontId="7" fillId="36" borderId="90" xfId="47" applyFont="1" applyFill="1" applyBorder="1">
      <alignment/>
      <protection/>
    </xf>
    <xf numFmtId="164" fontId="7" fillId="36" borderId="49" xfId="47" applyNumberFormat="1" applyFont="1" applyFill="1" applyBorder="1">
      <alignment/>
      <protection/>
    </xf>
    <xf numFmtId="4" fontId="7" fillId="36" borderId="91" xfId="47" applyNumberFormat="1" applyFont="1" applyFill="1" applyBorder="1">
      <alignment/>
      <protection/>
    </xf>
    <xf numFmtId="4" fontId="7" fillId="36" borderId="92" xfId="47" applyNumberFormat="1" applyFont="1" applyFill="1" applyBorder="1">
      <alignment/>
      <protection/>
    </xf>
    <xf numFmtId="164" fontId="7" fillId="36" borderId="91" xfId="47" applyNumberFormat="1" applyFont="1" applyFill="1" applyBorder="1">
      <alignment/>
      <protection/>
    </xf>
    <xf numFmtId="4" fontId="7" fillId="36" borderId="93" xfId="47" applyNumberFormat="1" applyFont="1" applyFill="1" applyBorder="1">
      <alignment/>
      <protection/>
    </xf>
    <xf numFmtId="4" fontId="7" fillId="36" borderId="94" xfId="47" applyNumberFormat="1" applyFont="1" applyFill="1" applyBorder="1">
      <alignment/>
      <protection/>
    </xf>
    <xf numFmtId="4" fontId="7" fillId="36" borderId="47" xfId="47" applyNumberFormat="1" applyFont="1" applyFill="1" applyBorder="1">
      <alignment/>
      <protection/>
    </xf>
    <xf numFmtId="4" fontId="7" fillId="36" borderId="66" xfId="47" applyNumberFormat="1" applyFont="1" applyFill="1" applyBorder="1">
      <alignment/>
      <protection/>
    </xf>
    <xf numFmtId="0" fontId="7" fillId="0" borderId="95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97" fillId="0" borderId="95" xfId="0" applyFont="1" applyBorder="1" applyAlignment="1">
      <alignment horizontal="center" wrapText="1"/>
    </xf>
    <xf numFmtId="0" fontId="97" fillId="0" borderId="96" xfId="0" applyFont="1" applyBorder="1" applyAlignment="1">
      <alignment horizontal="center"/>
    </xf>
    <xf numFmtId="0" fontId="97" fillId="0" borderId="39" xfId="0" applyFont="1" applyBorder="1" applyAlignment="1">
      <alignment horizontal="center"/>
    </xf>
    <xf numFmtId="0" fontId="97" fillId="0" borderId="63" xfId="0" applyFont="1" applyBorder="1" applyAlignment="1">
      <alignment horizontal="center" wrapText="1"/>
    </xf>
    <xf numFmtId="0" fontId="97" fillId="0" borderId="97" xfId="0" applyFont="1" applyBorder="1" applyAlignment="1">
      <alignment horizontal="left"/>
    </xf>
    <xf numFmtId="0" fontId="97" fillId="0" borderId="20" xfId="0" applyFont="1" applyBorder="1" applyAlignment="1">
      <alignment horizontal="center"/>
    </xf>
    <xf numFmtId="0" fontId="97" fillId="0" borderId="21" xfId="0" applyFont="1" applyBorder="1" applyAlignment="1">
      <alignment horizontal="center" wrapText="1"/>
    </xf>
    <xf numFmtId="0" fontId="97" fillId="0" borderId="98" xfId="0" applyFont="1" applyBorder="1" applyAlignment="1">
      <alignment horizontal="center" wrapText="1"/>
    </xf>
    <xf numFmtId="0" fontId="98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left"/>
    </xf>
    <xf numFmtId="0" fontId="97" fillId="0" borderId="34" xfId="0" applyFont="1" applyBorder="1" applyAlignment="1">
      <alignment horizontal="center"/>
    </xf>
    <xf numFmtId="4" fontId="97" fillId="0" borderId="34" xfId="0" applyNumberFormat="1" applyFont="1" applyBorder="1" applyAlignment="1">
      <alignment horizontal="center"/>
    </xf>
    <xf numFmtId="4" fontId="97" fillId="0" borderId="83" xfId="0" applyNumberFormat="1" applyFont="1" applyBorder="1" applyAlignment="1">
      <alignment horizontal="center" wrapText="1"/>
    </xf>
    <xf numFmtId="0" fontId="97" fillId="0" borderId="62" xfId="0" applyFont="1" applyBorder="1" applyAlignment="1">
      <alignment horizontal="left"/>
    </xf>
    <xf numFmtId="0" fontId="97" fillId="0" borderId="24" xfId="0" applyFont="1" applyBorder="1" applyAlignment="1">
      <alignment horizontal="center"/>
    </xf>
    <xf numFmtId="0" fontId="97" fillId="0" borderId="8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4" fontId="11" fillId="0" borderId="41" xfId="0" applyNumberFormat="1" applyFont="1" applyBorder="1" applyAlignment="1">
      <alignment horizontal="left" wrapText="1"/>
    </xf>
    <xf numFmtId="0" fontId="11" fillId="0" borderId="8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4" fontId="11" fillId="0" borderId="42" xfId="0" applyNumberFormat="1" applyFont="1" applyBorder="1" applyAlignment="1">
      <alignment/>
    </xf>
    <xf numFmtId="0" fontId="11" fillId="0" borderId="85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4" fontId="11" fillId="0" borderId="34" xfId="0" applyNumberFormat="1" applyFont="1" applyBorder="1" applyAlignment="1">
      <alignment horizontal="left" wrapText="1"/>
    </xf>
    <xf numFmtId="4" fontId="11" fillId="0" borderId="100" xfId="0" applyNumberFormat="1" applyFont="1" applyBorder="1" applyAlignment="1">
      <alignment/>
    </xf>
    <xf numFmtId="0" fontId="11" fillId="0" borderId="99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4" fontId="11" fillId="0" borderId="34" xfId="0" applyNumberFormat="1" applyFont="1" applyBorder="1" applyAlignment="1">
      <alignment horizontal="left"/>
    </xf>
    <xf numFmtId="0" fontId="7" fillId="37" borderId="43" xfId="0" applyFont="1" applyFill="1" applyBorder="1" applyAlignment="1">
      <alignment/>
    </xf>
    <xf numFmtId="0" fontId="7" fillId="37" borderId="80" xfId="0" applyFont="1" applyFill="1" applyBorder="1" applyAlignment="1">
      <alignment/>
    </xf>
    <xf numFmtId="0" fontId="7" fillId="37" borderId="55" xfId="0" applyFont="1" applyFill="1" applyBorder="1" applyAlignment="1">
      <alignment/>
    </xf>
    <xf numFmtId="4" fontId="7" fillId="37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1" fillId="0" borderId="85" xfId="0" applyNumberFormat="1" applyFont="1" applyBorder="1" applyAlignment="1">
      <alignment/>
    </xf>
    <xf numFmtId="0" fontId="11" fillId="0" borderId="101" xfId="0" applyFont="1" applyBorder="1" applyAlignment="1">
      <alignment/>
    </xf>
    <xf numFmtId="4" fontId="11" fillId="0" borderId="99" xfId="0" applyNumberFormat="1" applyFont="1" applyBorder="1" applyAlignment="1">
      <alignment/>
    </xf>
    <xf numFmtId="0" fontId="11" fillId="0" borderId="101" xfId="0" applyFont="1" applyFill="1" applyBorder="1" applyAlignment="1">
      <alignment/>
    </xf>
    <xf numFmtId="4" fontId="11" fillId="0" borderId="98" xfId="0" applyNumberFormat="1" applyFont="1" applyBorder="1" applyAlignment="1">
      <alignment/>
    </xf>
    <xf numFmtId="4" fontId="11" fillId="38" borderId="98" xfId="0" applyNumberFormat="1" applyFont="1" applyFill="1" applyBorder="1" applyAlignment="1">
      <alignment/>
    </xf>
    <xf numFmtId="0" fontId="11" fillId="0" borderId="84" xfId="0" applyFont="1" applyBorder="1" applyAlignment="1">
      <alignment/>
    </xf>
    <xf numFmtId="0" fontId="7" fillId="0" borderId="102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center"/>
    </xf>
    <xf numFmtId="0" fontId="7" fillId="0" borderId="102" xfId="0" applyFont="1" applyBorder="1" applyAlignment="1">
      <alignment horizontal="center" wrapText="1"/>
    </xf>
    <xf numFmtId="0" fontId="7" fillId="0" borderId="102" xfId="0" applyFont="1" applyBorder="1" applyAlignment="1">
      <alignment horizontal="center"/>
    </xf>
    <xf numFmtId="0" fontId="7" fillId="0" borderId="78" xfId="0" applyFont="1" applyFill="1" applyBorder="1" applyAlignment="1">
      <alignment horizontal="left"/>
    </xf>
    <xf numFmtId="3" fontId="11" fillId="0" borderId="44" xfId="0" applyNumberFormat="1" applyFont="1" applyBorder="1" applyAlignment="1">
      <alignment/>
    </xf>
    <xf numFmtId="0" fontId="7" fillId="0" borderId="104" xfId="0" applyFont="1" applyBorder="1" applyAlignment="1">
      <alignment horizontal="center"/>
    </xf>
    <xf numFmtId="0" fontId="7" fillId="0" borderId="10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0" xfId="0" applyFont="1" applyFill="1" applyBorder="1" applyAlignment="1">
      <alignment/>
    </xf>
    <xf numFmtId="3" fontId="11" fillId="0" borderId="42" xfId="0" applyNumberFormat="1" applyFont="1" applyBorder="1" applyAlignment="1">
      <alignment/>
    </xf>
    <xf numFmtId="0" fontId="7" fillId="0" borderId="49" xfId="0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93" xfId="0" applyFont="1" applyFill="1" applyBorder="1" applyAlignment="1">
      <alignment horizontal="center"/>
    </xf>
    <xf numFmtId="179" fontId="99" fillId="0" borderId="0" xfId="0" applyNumberFormat="1" applyFont="1" applyAlignment="1">
      <alignment horizontal="right" vertical="top" wrapText="1"/>
    </xf>
    <xf numFmtId="4" fontId="11" fillId="0" borderId="61" xfId="48" applyNumberFormat="1" applyFont="1" applyBorder="1" applyAlignment="1">
      <alignment horizontal="right"/>
      <protection/>
    </xf>
    <xf numFmtId="0" fontId="2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20" fillId="0" borderId="105" xfId="0" applyFont="1" applyBorder="1" applyAlignment="1">
      <alignment horizontal="left" vertical="top"/>
    </xf>
    <xf numFmtId="0" fontId="20" fillId="0" borderId="106" xfId="0" applyFont="1" applyBorder="1" applyAlignment="1">
      <alignment horizontal="center" vertical="top" wrapText="1"/>
    </xf>
    <xf numFmtId="0" fontId="34" fillId="25" borderId="105" xfId="0" applyFont="1" applyFill="1" applyBorder="1" applyAlignment="1">
      <alignment horizontal="left" vertical="top"/>
    </xf>
    <xf numFmtId="0" fontId="34" fillId="25" borderId="107" xfId="0" applyFont="1" applyFill="1" applyBorder="1" applyAlignment="1">
      <alignment horizontal="left" vertical="top"/>
    </xf>
    <xf numFmtId="0" fontId="22" fillId="0" borderId="108" xfId="0" applyFont="1" applyBorder="1" applyAlignment="1">
      <alignment horizontal="left" vertical="top"/>
    </xf>
    <xf numFmtId="0" fontId="22" fillId="0" borderId="108" xfId="0" applyFont="1" applyBorder="1" applyAlignment="1">
      <alignment horizontal="right" vertical="top" wrapText="1"/>
    </xf>
    <xf numFmtId="0" fontId="22" fillId="0" borderId="28" xfId="0" applyFont="1" applyBorder="1" applyAlignment="1">
      <alignment horizontal="right" vertical="top"/>
    </xf>
    <xf numFmtId="0" fontId="22" fillId="0" borderId="34" xfId="0" applyFont="1" applyBorder="1" applyAlignment="1">
      <alignment horizontal="right" vertical="top" wrapText="1"/>
    </xf>
    <xf numFmtId="0" fontId="22" fillId="0" borderId="105" xfId="0" applyFont="1" applyBorder="1" applyAlignment="1">
      <alignment horizontal="left" vertical="top"/>
    </xf>
    <xf numFmtId="0" fontId="22" fillId="0" borderId="106" xfId="0" applyFont="1" applyBorder="1" applyAlignment="1">
      <alignment horizontal="right" vertical="top" wrapText="1"/>
    </xf>
    <xf numFmtId="0" fontId="20" fillId="25" borderId="105" xfId="0" applyFont="1" applyFill="1" applyBorder="1" applyAlignment="1">
      <alignment horizontal="left" vertical="top"/>
    </xf>
    <xf numFmtId="0" fontId="20" fillId="25" borderId="106" xfId="0" applyFont="1" applyFill="1" applyBorder="1" applyAlignment="1">
      <alignment horizontal="right" vertical="top" wrapText="1"/>
    </xf>
    <xf numFmtId="0" fontId="22" fillId="0" borderId="109" xfId="0" applyFont="1" applyBorder="1" applyAlignment="1">
      <alignment horizontal="left" vertical="top"/>
    </xf>
    <xf numFmtId="0" fontId="22" fillId="0" borderId="110" xfId="0" applyFont="1" applyBorder="1" applyAlignment="1">
      <alignment horizontal="left" vertical="top"/>
    </xf>
    <xf numFmtId="0" fontId="22" fillId="0" borderId="109" xfId="0" applyFont="1" applyBorder="1" applyAlignment="1">
      <alignment horizontal="right" vertical="top" wrapText="1"/>
    </xf>
    <xf numFmtId="0" fontId="22" fillId="0" borderId="110" xfId="0" applyFont="1" applyBorder="1" applyAlignment="1">
      <alignment horizontal="right" vertical="top"/>
    </xf>
    <xf numFmtId="0" fontId="22" fillId="0" borderId="111" xfId="0" applyFont="1" applyBorder="1" applyAlignment="1">
      <alignment horizontal="right" vertical="top" wrapText="1"/>
    </xf>
    <xf numFmtId="0" fontId="96" fillId="25" borderId="106" xfId="0" applyFont="1" applyFill="1" applyBorder="1" applyAlignment="1">
      <alignment horizontal="right" vertical="top" wrapText="1"/>
    </xf>
    <xf numFmtId="0" fontId="100" fillId="0" borderId="110" xfId="0" applyFont="1" applyBorder="1" applyAlignment="1">
      <alignment horizontal="right" vertical="top"/>
    </xf>
    <xf numFmtId="0" fontId="100" fillId="0" borderId="109" xfId="0" applyFont="1" applyBorder="1" applyAlignment="1">
      <alignment horizontal="right" vertical="top" wrapText="1"/>
    </xf>
    <xf numFmtId="0" fontId="100" fillId="0" borderId="111" xfId="0" applyFont="1" applyBorder="1" applyAlignment="1">
      <alignment horizontal="right" vertical="top" wrapText="1"/>
    </xf>
    <xf numFmtId="0" fontId="19" fillId="0" borderId="109" xfId="0" applyFont="1" applyBorder="1" applyAlignment="1">
      <alignment horizontal="left" vertical="top"/>
    </xf>
    <xf numFmtId="0" fontId="19" fillId="0" borderId="110" xfId="0" applyFont="1" applyBorder="1" applyAlignment="1">
      <alignment horizontal="left" vertical="top"/>
    </xf>
    <xf numFmtId="0" fontId="19" fillId="0" borderId="112" xfId="0" applyFont="1" applyBorder="1" applyAlignment="1">
      <alignment horizontal="left" vertical="top"/>
    </xf>
    <xf numFmtId="0" fontId="22" fillId="25" borderId="105" xfId="0" applyFont="1" applyFill="1" applyBorder="1" applyAlignment="1">
      <alignment horizontal="left" vertical="top"/>
    </xf>
    <xf numFmtId="0" fontId="100" fillId="25" borderId="64" xfId="0" applyFont="1" applyFill="1" applyBorder="1" applyAlignment="1">
      <alignment horizontal="right" vertical="top"/>
    </xf>
    <xf numFmtId="0" fontId="100" fillId="25" borderId="73" xfId="0" applyFont="1" applyFill="1" applyBorder="1" applyAlignment="1">
      <alignment horizontal="right" vertical="top" wrapText="1"/>
    </xf>
    <xf numFmtId="0" fontId="100" fillId="25" borderId="106" xfId="0" applyFont="1" applyFill="1" applyBorder="1" applyAlignment="1">
      <alignment horizontal="right" vertical="top" wrapText="1"/>
    </xf>
    <xf numFmtId="0" fontId="18" fillId="0" borderId="110" xfId="0" applyFont="1" applyBorder="1" applyAlignment="1">
      <alignment horizontal="left" vertical="top"/>
    </xf>
    <xf numFmtId="0" fontId="18" fillId="0" borderId="110" xfId="0" applyFont="1" applyBorder="1" applyAlignment="1">
      <alignment horizontal="center" vertical="top"/>
    </xf>
    <xf numFmtId="0" fontId="18" fillId="0" borderId="110" xfId="0" applyFont="1" applyBorder="1" applyAlignment="1">
      <alignment horizontal="right" vertical="top"/>
    </xf>
    <xf numFmtId="0" fontId="101" fillId="0" borderId="0" xfId="0" applyFont="1" applyAlignment="1">
      <alignment horizontal="right" vertical="top"/>
    </xf>
    <xf numFmtId="0" fontId="102" fillId="34" borderId="64" xfId="0" applyFont="1" applyFill="1" applyBorder="1" applyAlignment="1">
      <alignment horizontal="right" vertical="top"/>
    </xf>
    <xf numFmtId="0" fontId="24" fillId="0" borderId="110" xfId="0" applyFont="1" applyBorder="1" applyAlignment="1">
      <alignment horizontal="left" vertical="top"/>
    </xf>
    <xf numFmtId="0" fontId="11" fillId="0" borderId="98" xfId="48" applyFont="1" applyBorder="1" applyAlignment="1">
      <alignment horizontal="left"/>
      <protection/>
    </xf>
    <xf numFmtId="164" fontId="11" fillId="0" borderId="34" xfId="48" applyNumberFormat="1" applyFont="1" applyBorder="1">
      <alignment/>
      <protection/>
    </xf>
    <xf numFmtId="4" fontId="11" fillId="0" borderId="34" xfId="48" applyNumberFormat="1" applyFont="1" applyBorder="1">
      <alignment/>
      <protection/>
    </xf>
    <xf numFmtId="0" fontId="11" fillId="0" borderId="98" xfId="48" applyFont="1" applyBorder="1" applyAlignment="1">
      <alignment horizontal="left" wrapText="1"/>
      <protection/>
    </xf>
    <xf numFmtId="0" fontId="11" fillId="0" borderId="113" xfId="0" applyFont="1" applyBorder="1" applyAlignment="1">
      <alignment/>
    </xf>
    <xf numFmtId="0" fontId="11" fillId="0" borderId="114" xfId="0" applyFont="1" applyBorder="1" applyAlignment="1">
      <alignment/>
    </xf>
    <xf numFmtId="0" fontId="11" fillId="0" borderId="113" xfId="0" applyFont="1" applyBorder="1" applyAlignment="1">
      <alignment wrapText="1"/>
    </xf>
    <xf numFmtId="164" fontId="11" fillId="0" borderId="41" xfId="48" applyNumberFormat="1" applyFont="1" applyBorder="1" applyAlignment="1">
      <alignment horizontal="right"/>
      <protection/>
    </xf>
    <xf numFmtId="4" fontId="11" fillId="0" borderId="34" xfId="48" applyNumberFormat="1" applyFont="1" applyBorder="1" applyAlignment="1">
      <alignment horizontal="right"/>
      <protection/>
    </xf>
    <xf numFmtId="4" fontId="12" fillId="0" borderId="66" xfId="48" applyNumberFormat="1" applyFont="1" applyBorder="1">
      <alignment/>
      <protection/>
    </xf>
    <xf numFmtId="4" fontId="11" fillId="0" borderId="100" xfId="48" applyNumberFormat="1" applyFont="1" applyBorder="1" applyAlignment="1">
      <alignment horizontal="right"/>
      <protection/>
    </xf>
    <xf numFmtId="0" fontId="18" fillId="34" borderId="108" xfId="0" applyFont="1" applyFill="1" applyBorder="1" applyAlignment="1">
      <alignment horizontal="center" vertical="top"/>
    </xf>
    <xf numFmtId="0" fontId="18" fillId="34" borderId="28" xfId="0" applyFont="1" applyFill="1" applyBorder="1" applyAlignment="1">
      <alignment horizontal="center" vertical="top"/>
    </xf>
    <xf numFmtId="0" fontId="31" fillId="39" borderId="28" xfId="0" applyFont="1" applyFill="1" applyBorder="1" applyAlignment="1">
      <alignment horizontal="left" vertical="top"/>
    </xf>
    <xf numFmtId="0" fontId="103" fillId="39" borderId="28" xfId="0" applyFont="1" applyFill="1" applyBorder="1" applyAlignment="1">
      <alignment horizontal="left" vertical="top"/>
    </xf>
    <xf numFmtId="0" fontId="31" fillId="39" borderId="28" xfId="0" applyFont="1" applyFill="1" applyBorder="1" applyAlignment="1">
      <alignment horizontal="left" vertical="top" wrapText="1"/>
    </xf>
    <xf numFmtId="0" fontId="31" fillId="40" borderId="28" xfId="0" applyFont="1" applyFill="1" applyBorder="1" applyAlignment="1">
      <alignment horizontal="right" vertical="top"/>
    </xf>
    <xf numFmtId="0" fontId="31" fillId="40" borderId="28" xfId="0" applyFont="1" applyFill="1" applyBorder="1" applyAlignment="1">
      <alignment horizontal="left" vertical="top"/>
    </xf>
    <xf numFmtId="0" fontId="31" fillId="40" borderId="28" xfId="0" applyFont="1" applyFill="1" applyBorder="1" applyAlignment="1">
      <alignment horizontal="left" vertical="top" wrapText="1"/>
    </xf>
    <xf numFmtId="0" fontId="31" fillId="0" borderId="110" xfId="0" applyFont="1" applyBorder="1" applyAlignment="1">
      <alignment horizontal="right" vertical="top"/>
    </xf>
    <xf numFmtId="0" fontId="32" fillId="0" borderId="110" xfId="0" applyFont="1" applyBorder="1" applyAlignment="1">
      <alignment horizontal="left" vertical="top" wrapText="1"/>
    </xf>
    <xf numFmtId="0" fontId="31" fillId="0" borderId="110" xfId="0" applyFont="1" applyBorder="1" applyAlignment="1">
      <alignment horizontal="left" vertical="top"/>
    </xf>
    <xf numFmtId="0" fontId="31" fillId="0" borderId="110" xfId="0" applyFont="1" applyBorder="1" applyAlignment="1">
      <alignment horizontal="left" vertical="top" wrapText="1"/>
    </xf>
    <xf numFmtId="179" fontId="18" fillId="34" borderId="110" xfId="0" applyNumberFormat="1" applyFont="1" applyFill="1" applyBorder="1" applyAlignment="1">
      <alignment horizontal="left" vertical="top"/>
    </xf>
    <xf numFmtId="179" fontId="18" fillId="34" borderId="110" xfId="0" applyNumberFormat="1" applyFont="1" applyFill="1" applyBorder="1" applyAlignment="1">
      <alignment horizontal="right" vertical="top"/>
    </xf>
    <xf numFmtId="179" fontId="18" fillId="34" borderId="108" xfId="0" applyNumberFormat="1" applyFont="1" applyFill="1" applyBorder="1" applyAlignment="1">
      <alignment horizontal="center" vertical="top"/>
    </xf>
    <xf numFmtId="179" fontId="18" fillId="34" borderId="28" xfId="0" applyNumberFormat="1" applyFont="1" applyFill="1" applyBorder="1" applyAlignment="1">
      <alignment horizontal="center" vertical="top"/>
    </xf>
    <xf numFmtId="179" fontId="31" fillId="39" borderId="28" xfId="0" applyNumberFormat="1" applyFont="1" applyFill="1" applyBorder="1" applyAlignment="1">
      <alignment horizontal="left" vertical="top"/>
    </xf>
    <xf numFmtId="0" fontId="28" fillId="34" borderId="108" xfId="0" applyFont="1" applyFill="1" applyBorder="1" applyAlignment="1">
      <alignment horizontal="center" vertical="top"/>
    </xf>
    <xf numFmtId="0" fontId="28" fillId="34" borderId="28" xfId="0" applyFont="1" applyFill="1" applyBorder="1" applyAlignment="1">
      <alignment horizontal="center" vertical="top"/>
    </xf>
    <xf numFmtId="179" fontId="31" fillId="39" borderId="28" xfId="0" applyNumberFormat="1" applyFont="1" applyFill="1" applyBorder="1" applyAlignment="1">
      <alignment horizontal="right" vertical="top" wrapText="1"/>
    </xf>
    <xf numFmtId="179" fontId="31" fillId="40" borderId="28" xfId="0" applyNumberFormat="1" applyFont="1" applyFill="1" applyBorder="1" applyAlignment="1">
      <alignment horizontal="right" vertical="top" wrapText="1"/>
    </xf>
    <xf numFmtId="0" fontId="31" fillId="40" borderId="28" xfId="0" applyFont="1" applyFill="1" applyBorder="1" applyAlignment="1">
      <alignment horizontal="right" vertical="top" wrapText="1"/>
    </xf>
    <xf numFmtId="0" fontId="104" fillId="39" borderId="28" xfId="0" applyFont="1" applyFill="1" applyBorder="1" applyAlignment="1">
      <alignment horizontal="left" vertical="top"/>
    </xf>
    <xf numFmtId="180" fontId="18" fillId="34" borderId="110" xfId="0" applyNumberFormat="1" applyFont="1" applyFill="1" applyBorder="1" applyAlignment="1">
      <alignment horizontal="left" vertical="top"/>
    </xf>
    <xf numFmtId="180" fontId="18" fillId="34" borderId="110" xfId="0" applyNumberFormat="1" applyFont="1" applyFill="1" applyBorder="1" applyAlignment="1">
      <alignment horizontal="right" vertical="top"/>
    </xf>
    <xf numFmtId="180" fontId="18" fillId="34" borderId="110" xfId="0" applyNumberFormat="1" applyFont="1" applyFill="1" applyBorder="1" applyAlignment="1">
      <alignment horizontal="right" vertical="top" wrapText="1"/>
    </xf>
    <xf numFmtId="180" fontId="31" fillId="39" borderId="28" xfId="0" applyNumberFormat="1" applyFont="1" applyFill="1" applyBorder="1" applyAlignment="1">
      <alignment vertical="top"/>
    </xf>
    <xf numFmtId="180" fontId="31" fillId="40" borderId="28" xfId="0" applyNumberFormat="1" applyFont="1" applyFill="1" applyBorder="1" applyAlignment="1">
      <alignment vertical="top"/>
    </xf>
    <xf numFmtId="180" fontId="31" fillId="0" borderId="110" xfId="0" applyNumberFormat="1" applyFont="1" applyBorder="1" applyAlignment="1">
      <alignment vertical="top"/>
    </xf>
    <xf numFmtId="180" fontId="32" fillId="0" borderId="0" xfId="0" applyNumberFormat="1" applyFont="1" applyAlignment="1">
      <alignment vertical="top"/>
    </xf>
    <xf numFmtId="180" fontId="32" fillId="0" borderId="24" xfId="0" applyNumberFormat="1" applyFont="1" applyBorder="1" applyAlignment="1">
      <alignment vertical="top"/>
    </xf>
    <xf numFmtId="180" fontId="31" fillId="0" borderId="28" xfId="0" applyNumberFormat="1" applyFont="1" applyBorder="1" applyAlignment="1">
      <alignment vertical="top"/>
    </xf>
    <xf numFmtId="180" fontId="105" fillId="0" borderId="110" xfId="0" applyNumberFormat="1" applyFont="1" applyBorder="1" applyAlignment="1">
      <alignment vertical="top"/>
    </xf>
    <xf numFmtId="180" fontId="99" fillId="0" borderId="24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11" fillId="0" borderId="98" xfId="0" applyFont="1" applyBorder="1" applyAlignment="1">
      <alignment wrapText="1"/>
    </xf>
    <xf numFmtId="0" fontId="11" fillId="0" borderId="98" xfId="0" applyFont="1" applyBorder="1" applyAlignment="1">
      <alignment/>
    </xf>
    <xf numFmtId="0" fontId="11" fillId="0" borderId="115" xfId="0" applyFont="1" applyBorder="1" applyAlignment="1">
      <alignment wrapText="1"/>
    </xf>
    <xf numFmtId="4" fontId="11" fillId="0" borderId="116" xfId="0" applyNumberFormat="1" applyFont="1" applyBorder="1" applyAlignment="1">
      <alignment/>
    </xf>
    <xf numFmtId="0" fontId="7" fillId="36" borderId="117" xfId="0" applyFont="1" applyFill="1" applyBorder="1" applyAlignment="1">
      <alignment/>
    </xf>
    <xf numFmtId="4" fontId="7" fillId="36" borderId="118" xfId="0" applyNumberFormat="1" applyFont="1" applyFill="1" applyBorder="1" applyAlignment="1">
      <alignment/>
    </xf>
    <xf numFmtId="0" fontId="7" fillId="36" borderId="119" xfId="0" applyFont="1" applyFill="1" applyBorder="1" applyAlignment="1">
      <alignment wrapText="1"/>
    </xf>
    <xf numFmtId="4" fontId="7" fillId="36" borderId="17" xfId="0" applyNumberFormat="1" applyFont="1" applyFill="1" applyBorder="1" applyAlignment="1">
      <alignment/>
    </xf>
    <xf numFmtId="0" fontId="7" fillId="36" borderId="43" xfId="0" applyFont="1" applyFill="1" applyBorder="1" applyAlignment="1">
      <alignment/>
    </xf>
    <xf numFmtId="0" fontId="13" fillId="0" borderId="0" xfId="0" applyFont="1" applyAlignment="1">
      <alignment/>
    </xf>
    <xf numFmtId="4" fontId="36" fillId="38" borderId="0" xfId="0" applyNumberFormat="1" applyFont="1" applyFill="1" applyBorder="1" applyAlignment="1">
      <alignment/>
    </xf>
    <xf numFmtId="4" fontId="7" fillId="36" borderId="51" xfId="0" applyNumberFormat="1" applyFont="1" applyFill="1" applyBorder="1" applyAlignment="1">
      <alignment/>
    </xf>
    <xf numFmtId="0" fontId="7" fillId="0" borderId="63" xfId="0" applyFont="1" applyBorder="1" applyAlignment="1">
      <alignment horizontal="center"/>
    </xf>
    <xf numFmtId="4" fontId="11" fillId="0" borderId="61" xfId="0" applyNumberFormat="1" applyFont="1" applyBorder="1" applyAlignment="1">
      <alignment/>
    </xf>
    <xf numFmtId="0" fontId="16" fillId="0" borderId="54" xfId="0" applyFont="1" applyBorder="1" applyAlignment="1">
      <alignment horizontal="left"/>
    </xf>
    <xf numFmtId="0" fontId="11" fillId="0" borderId="61" xfId="0" applyFont="1" applyBorder="1" applyAlignment="1">
      <alignment/>
    </xf>
    <xf numFmtId="0" fontId="7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left"/>
    </xf>
    <xf numFmtId="0" fontId="37" fillId="0" borderId="0" xfId="0" applyFont="1" applyAlignment="1">
      <alignment horizontal="left" vertical="top"/>
    </xf>
    <xf numFmtId="0" fontId="18" fillId="34" borderId="110" xfId="0" applyFont="1" applyFill="1" applyBorder="1" applyAlignment="1">
      <alignment horizontal="left" vertical="top"/>
    </xf>
    <xf numFmtId="0" fontId="18" fillId="34" borderId="110" xfId="0" applyFont="1" applyFill="1" applyBorder="1" applyAlignment="1">
      <alignment horizontal="right" vertical="top"/>
    </xf>
    <xf numFmtId="0" fontId="95" fillId="34" borderId="122" xfId="0" applyFont="1" applyFill="1" applyBorder="1" applyAlignment="1">
      <alignment horizontal="left" vertical="top"/>
    </xf>
    <xf numFmtId="0" fontId="27" fillId="34" borderId="122" xfId="0" applyFont="1" applyFill="1" applyBorder="1" applyAlignment="1">
      <alignment horizontal="right" vertical="top"/>
    </xf>
    <xf numFmtId="0" fontId="20" fillId="35" borderId="110" xfId="0" applyFont="1" applyFill="1" applyBorder="1" applyAlignment="1">
      <alignment horizontal="left" vertical="top"/>
    </xf>
    <xf numFmtId="0" fontId="20" fillId="34" borderId="64" xfId="0" applyFont="1" applyFill="1" applyBorder="1" applyAlignment="1">
      <alignment horizontal="right" vertical="top"/>
    </xf>
    <xf numFmtId="0" fontId="20" fillId="35" borderId="28" xfId="0" applyFont="1" applyFill="1" applyBorder="1" applyAlignment="1">
      <alignment horizontal="left" vertical="top"/>
    </xf>
    <xf numFmtId="0" fontId="20" fillId="35" borderId="28" xfId="0" applyFont="1" applyFill="1" applyBorder="1" applyAlignment="1">
      <alignment horizontal="right" vertical="top"/>
    </xf>
    <xf numFmtId="0" fontId="26" fillId="35" borderId="28" xfId="0" applyFont="1" applyFill="1" applyBorder="1" applyAlignment="1">
      <alignment horizontal="right" vertical="top"/>
    </xf>
    <xf numFmtId="0" fontId="20" fillId="0" borderId="24" xfId="0" applyFont="1" applyBorder="1" applyAlignment="1">
      <alignment horizontal="right" vertical="top"/>
    </xf>
    <xf numFmtId="0" fontId="22" fillId="0" borderId="65" xfId="0" applyFont="1" applyBorder="1" applyAlignment="1">
      <alignment horizontal="right" vertical="top"/>
    </xf>
    <xf numFmtId="0" fontId="106" fillId="34" borderId="28" xfId="0" applyFont="1" applyFill="1" applyBorder="1" applyAlignment="1">
      <alignment horizontal="left" vertical="top"/>
    </xf>
    <xf numFmtId="0" fontId="20" fillId="34" borderId="28" xfId="0" applyFont="1" applyFill="1" applyBorder="1" applyAlignment="1">
      <alignment horizontal="right" vertical="top"/>
    </xf>
    <xf numFmtId="0" fontId="27" fillId="34" borderId="28" xfId="0" applyFont="1" applyFill="1" applyBorder="1" applyAlignment="1">
      <alignment horizontal="right" vertical="top"/>
    </xf>
    <xf numFmtId="0" fontId="102" fillId="34" borderId="28" xfId="0" applyFont="1" applyFill="1" applyBorder="1" applyAlignment="1">
      <alignment horizontal="right" vertical="top"/>
    </xf>
    <xf numFmtId="178" fontId="19" fillId="0" borderId="110" xfId="0" applyNumberFormat="1" applyFont="1" applyBorder="1" applyAlignment="1">
      <alignment horizontal="left" vertical="top"/>
    </xf>
    <xf numFmtId="178" fontId="24" fillId="0" borderId="0" xfId="0" applyNumberFormat="1" applyFont="1" applyAlignment="1">
      <alignment horizontal="left" vertical="top"/>
    </xf>
    <xf numFmtId="178" fontId="18" fillId="34" borderId="110" xfId="0" applyNumberFormat="1" applyFont="1" applyFill="1" applyBorder="1" applyAlignment="1">
      <alignment horizontal="left" vertical="top"/>
    </xf>
    <xf numFmtId="178" fontId="18" fillId="34" borderId="110" xfId="0" applyNumberFormat="1" applyFont="1" applyFill="1" applyBorder="1" applyAlignment="1">
      <alignment horizontal="right" vertical="top"/>
    </xf>
    <xf numFmtId="0" fontId="20" fillId="35" borderId="110" xfId="0" applyFont="1" applyFill="1" applyBorder="1" applyAlignment="1">
      <alignment horizontal="right" vertical="top"/>
    </xf>
    <xf numFmtId="0" fontId="26" fillId="35" borderId="110" xfId="0" applyFont="1" applyFill="1" applyBorder="1" applyAlignment="1">
      <alignment horizontal="right" vertical="top"/>
    </xf>
    <xf numFmtId="0" fontId="18" fillId="34" borderId="110" xfId="0" applyFont="1" applyFill="1" applyBorder="1" applyAlignment="1">
      <alignment horizontal="right" vertical="top" wrapText="1"/>
    </xf>
    <xf numFmtId="0" fontId="95" fillId="34" borderId="28" xfId="0" applyFont="1" applyFill="1" applyBorder="1" applyAlignment="1">
      <alignment horizontal="left" vertical="top"/>
    </xf>
    <xf numFmtId="0" fontId="27" fillId="34" borderId="28" xfId="0" applyFont="1" applyFill="1" applyBorder="1" applyAlignment="1">
      <alignment horizontal="right" vertical="top" wrapText="1"/>
    </xf>
    <xf numFmtId="0" fontId="11" fillId="0" borderId="115" xfId="48" applyFont="1" applyBorder="1" applyAlignment="1">
      <alignment horizontal="left" wrapText="1"/>
      <protection/>
    </xf>
    <xf numFmtId="164" fontId="11" fillId="0" borderId="111" xfId="48" applyNumberFormat="1" applyFont="1" applyBorder="1">
      <alignment/>
      <protection/>
    </xf>
    <xf numFmtId="4" fontId="11" fillId="0" borderId="111" xfId="48" applyNumberFormat="1" applyFont="1" applyBorder="1">
      <alignment/>
      <protection/>
    </xf>
    <xf numFmtId="4" fontId="11" fillId="0" borderId="99" xfId="47" applyNumberFormat="1" applyFont="1" applyBorder="1">
      <alignment/>
      <protection/>
    </xf>
    <xf numFmtId="4" fontId="11" fillId="0" borderId="123" xfId="47" applyNumberFormat="1" applyFont="1" applyBorder="1">
      <alignment/>
      <protection/>
    </xf>
    <xf numFmtId="4" fontId="11" fillId="0" borderId="69" xfId="47" applyNumberFormat="1" applyFont="1" applyBorder="1">
      <alignment/>
      <protection/>
    </xf>
    <xf numFmtId="0" fontId="35" fillId="0" borderId="101" xfId="47" applyFont="1" applyBorder="1">
      <alignment/>
      <protection/>
    </xf>
    <xf numFmtId="4" fontId="11" fillId="0" borderId="28" xfId="47" applyNumberFormat="1" applyFont="1" applyBorder="1">
      <alignment/>
      <protection/>
    </xf>
    <xf numFmtId="3" fontId="11" fillId="0" borderId="28" xfId="47" applyNumberFormat="1" applyFont="1" applyBorder="1">
      <alignment/>
      <protection/>
    </xf>
    <xf numFmtId="164" fontId="11" fillId="0" borderId="28" xfId="47" applyNumberFormat="1" applyFont="1" applyBorder="1">
      <alignment/>
      <protection/>
    </xf>
    <xf numFmtId="4" fontId="11" fillId="0" borderId="124" xfId="47" applyNumberFormat="1" applyFont="1" applyBorder="1">
      <alignment/>
      <protection/>
    </xf>
    <xf numFmtId="0" fontId="15" fillId="0" borderId="101" xfId="47" applyFont="1" applyBorder="1">
      <alignment/>
      <protection/>
    </xf>
    <xf numFmtId="4" fontId="11" fillId="0" borderId="34" xfId="47" applyNumberFormat="1" applyFont="1" applyBorder="1">
      <alignment/>
      <protection/>
    </xf>
    <xf numFmtId="0" fontId="15" fillId="0" borderId="101" xfId="47" applyFont="1" applyFill="1" applyBorder="1" applyAlignment="1">
      <alignment wrapText="1"/>
      <protection/>
    </xf>
    <xf numFmtId="4" fontId="11" fillId="0" borderId="99" xfId="47" applyNumberFormat="1" applyFont="1" applyFill="1" applyBorder="1">
      <alignment/>
      <protection/>
    </xf>
    <xf numFmtId="4" fontId="11" fillId="0" borderId="34" xfId="47" applyNumberFormat="1" applyFont="1" applyFill="1" applyBorder="1">
      <alignment/>
      <protection/>
    </xf>
    <xf numFmtId="164" fontId="7" fillId="36" borderId="43" xfId="47" applyNumberFormat="1" applyFont="1" applyFill="1" applyBorder="1">
      <alignment/>
      <protection/>
    </xf>
    <xf numFmtId="4" fontId="7" fillId="36" borderId="80" xfId="47" applyNumberFormat="1" applyFont="1" applyFill="1" applyBorder="1">
      <alignment/>
      <protection/>
    </xf>
    <xf numFmtId="4" fontId="7" fillId="36" borderId="81" xfId="47" applyNumberFormat="1" applyFont="1" applyFill="1" applyBorder="1">
      <alignment/>
      <protection/>
    </xf>
    <xf numFmtId="164" fontId="7" fillId="36" borderId="80" xfId="47" applyNumberFormat="1" applyFont="1" applyFill="1" applyBorder="1">
      <alignment/>
      <protection/>
    </xf>
    <xf numFmtId="4" fontId="11" fillId="0" borderId="20" xfId="47" applyNumberFormat="1" applyFont="1" applyBorder="1">
      <alignment/>
      <protection/>
    </xf>
    <xf numFmtId="164" fontId="11" fillId="0" borderId="20" xfId="47" applyNumberFormat="1" applyFont="1" applyBorder="1">
      <alignment/>
      <protection/>
    </xf>
    <xf numFmtId="3" fontId="98" fillId="0" borderId="83" xfId="0" applyNumberFormat="1" applyFont="1" applyBorder="1" applyAlignment="1">
      <alignment/>
    </xf>
    <xf numFmtId="3" fontId="11" fillId="0" borderId="68" xfId="0" applyNumberFormat="1" applyFont="1" applyFill="1" applyBorder="1" applyAlignment="1">
      <alignment/>
    </xf>
    <xf numFmtId="0" fontId="11" fillId="0" borderId="125" xfId="0" applyFont="1" applyFill="1" applyBorder="1" applyAlignment="1">
      <alignment/>
    </xf>
    <xf numFmtId="4" fontId="11" fillId="0" borderId="41" xfId="0" applyNumberFormat="1" applyFont="1" applyBorder="1" applyAlignment="1">
      <alignment/>
    </xf>
    <xf numFmtId="4" fontId="11" fillId="0" borderId="100" xfId="49" applyNumberFormat="1" applyFont="1" applyBorder="1">
      <alignment/>
      <protection/>
    </xf>
    <xf numFmtId="4" fontId="11" fillId="0" borderId="34" xfId="0" applyNumberFormat="1" applyFont="1" applyBorder="1" applyAlignment="1">
      <alignment/>
    </xf>
    <xf numFmtId="0" fontId="11" fillId="38" borderId="101" xfId="0" applyFont="1" applyFill="1" applyBorder="1" applyAlignment="1">
      <alignment/>
    </xf>
    <xf numFmtId="4" fontId="11" fillId="0" borderId="42" xfId="48" applyNumberFormat="1" applyFont="1" applyFill="1" applyBorder="1">
      <alignment/>
      <protection/>
    </xf>
    <xf numFmtId="4" fontId="11" fillId="0" borderId="100" xfId="48" applyNumberFormat="1" applyFont="1" applyFill="1" applyBorder="1">
      <alignment/>
      <protection/>
    </xf>
    <xf numFmtId="4" fontId="11" fillId="38" borderId="99" xfId="0" applyNumberFormat="1" applyFont="1" applyFill="1" applyBorder="1" applyAlignment="1">
      <alignment/>
    </xf>
    <xf numFmtId="4" fontId="11" fillId="38" borderId="100" xfId="48" applyNumberFormat="1" applyFont="1" applyFill="1" applyBorder="1">
      <alignment/>
      <protection/>
    </xf>
    <xf numFmtId="0" fontId="11" fillId="0" borderId="79" xfId="0" applyFont="1" applyFill="1" applyBorder="1" applyAlignment="1">
      <alignment/>
    </xf>
    <xf numFmtId="0" fontId="98" fillId="0" borderId="98" xfId="0" applyFont="1" applyBorder="1" applyAlignment="1">
      <alignment horizontal="center"/>
    </xf>
    <xf numFmtId="2" fontId="98" fillId="0" borderId="83" xfId="0" applyNumberFormat="1" applyFont="1" applyBorder="1" applyAlignment="1">
      <alignment horizontal="right"/>
    </xf>
    <xf numFmtId="0" fontId="97" fillId="0" borderId="96" xfId="0" applyFont="1" applyBorder="1" applyAlignment="1">
      <alignment horizontal="center" wrapText="1"/>
    </xf>
    <xf numFmtId="0" fontId="97" fillId="0" borderId="57" xfId="0" applyFont="1" applyBorder="1" applyAlignment="1">
      <alignment horizontal="center"/>
    </xf>
    <xf numFmtId="0" fontId="97" fillId="0" borderId="99" xfId="0" applyFont="1" applyBorder="1" applyAlignment="1">
      <alignment horizontal="center"/>
    </xf>
    <xf numFmtId="0" fontId="7" fillId="37" borderId="44" xfId="0" applyFont="1" applyFill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3" fontId="11" fillId="0" borderId="41" xfId="0" applyNumberFormat="1" applyFont="1" applyBorder="1" applyAlignment="1">
      <alignment horizontal="center" wrapText="1"/>
    </xf>
    <xf numFmtId="4" fontId="11" fillId="0" borderId="51" xfId="48" applyNumberFormat="1" applyFont="1" applyBorder="1" applyAlignment="1">
      <alignment horizontal="right"/>
      <protection/>
    </xf>
    <xf numFmtId="179" fontId="31" fillId="39" borderId="28" xfId="0" applyNumberFormat="1" applyFont="1" applyFill="1" applyBorder="1" applyAlignment="1">
      <alignment horizontal="right" vertical="top"/>
    </xf>
    <xf numFmtId="179" fontId="31" fillId="40" borderId="28" xfId="0" applyNumberFormat="1" applyFont="1" applyFill="1" applyBorder="1" applyAlignment="1">
      <alignment horizontal="right" vertical="top"/>
    </xf>
    <xf numFmtId="179" fontId="32" fillId="0" borderId="0" xfId="0" applyNumberFormat="1" applyFont="1" applyAlignment="1">
      <alignment horizontal="right" vertical="top"/>
    </xf>
    <xf numFmtId="180" fontId="31" fillId="40" borderId="28" xfId="0" applyNumberFormat="1" applyFont="1" applyFill="1" applyBorder="1" applyAlignment="1">
      <alignment horizontal="right" vertical="top"/>
    </xf>
    <xf numFmtId="0" fontId="23" fillId="25" borderId="0" xfId="0" applyFont="1" applyFill="1" applyAlignment="1">
      <alignment horizontal="left" vertical="top"/>
    </xf>
    <xf numFmtId="0" fontId="22" fillId="25" borderId="0" xfId="0" applyFont="1" applyFill="1" applyAlignment="1">
      <alignment horizontal="left" vertical="center"/>
    </xf>
    <xf numFmtId="0" fontId="20" fillId="0" borderId="64" xfId="0" applyFont="1" applyBorder="1" applyAlignment="1">
      <alignment horizontal="left" vertical="top"/>
    </xf>
    <xf numFmtId="0" fontId="20" fillId="0" borderId="73" xfId="0" applyFont="1" applyBorder="1" applyAlignment="1">
      <alignment horizontal="center" vertical="top"/>
    </xf>
    <xf numFmtId="0" fontId="22" fillId="0" borderId="28" xfId="0" applyFont="1" applyBorder="1" applyAlignment="1">
      <alignment horizontal="left" vertical="top"/>
    </xf>
    <xf numFmtId="0" fontId="22" fillId="0" borderId="108" xfId="0" applyFont="1" applyBorder="1" applyAlignment="1">
      <alignment horizontal="right" vertical="top"/>
    </xf>
    <xf numFmtId="0" fontId="22" fillId="0" borderId="64" xfId="0" applyFont="1" applyBorder="1" applyAlignment="1">
      <alignment horizontal="left" vertical="top"/>
    </xf>
    <xf numFmtId="0" fontId="22" fillId="0" borderId="73" xfId="0" applyFont="1" applyBorder="1" applyAlignment="1">
      <alignment horizontal="right" vertical="top"/>
    </xf>
    <xf numFmtId="0" fontId="20" fillId="25" borderId="64" xfId="0" applyFont="1" applyFill="1" applyBorder="1" applyAlignment="1">
      <alignment horizontal="left" vertical="top"/>
    </xf>
    <xf numFmtId="0" fontId="20" fillId="25" borderId="73" xfId="0" applyFont="1" applyFill="1" applyBorder="1" applyAlignment="1">
      <alignment horizontal="right" vertical="top"/>
    </xf>
    <xf numFmtId="0" fontId="22" fillId="0" borderId="109" xfId="0" applyFont="1" applyBorder="1" applyAlignment="1">
      <alignment horizontal="right" vertical="top"/>
    </xf>
    <xf numFmtId="0" fontId="21" fillId="25" borderId="0" xfId="0" applyFont="1" applyFill="1" applyAlignment="1">
      <alignment horizontal="center" vertical="top"/>
    </xf>
    <xf numFmtId="0" fontId="20" fillId="25" borderId="0" xfId="0" applyFont="1" applyFill="1" applyAlignment="1">
      <alignment horizontal="left" vertical="top"/>
    </xf>
    <xf numFmtId="0" fontId="22" fillId="25" borderId="0" xfId="0" applyFont="1" applyFill="1" applyAlignment="1">
      <alignment horizontal="center" vertical="top"/>
    </xf>
    <xf numFmtId="0" fontId="22" fillId="25" borderId="0" xfId="0" applyFont="1" applyFill="1" applyAlignment="1">
      <alignment horizontal="left" vertical="top"/>
    </xf>
    <xf numFmtId="0" fontId="20" fillId="0" borderId="105" xfId="0" applyFont="1" applyBorder="1" applyAlignment="1">
      <alignment horizontal="center" vertical="top"/>
    </xf>
    <xf numFmtId="0" fontId="100" fillId="0" borderId="109" xfId="0" applyFont="1" applyBorder="1" applyAlignment="1">
      <alignment horizontal="right" vertical="top"/>
    </xf>
    <xf numFmtId="0" fontId="22" fillId="25" borderId="64" xfId="0" applyFont="1" applyFill="1" applyBorder="1" applyAlignment="1">
      <alignment horizontal="left" vertical="top"/>
    </xf>
    <xf numFmtId="0" fontId="100" fillId="25" borderId="73" xfId="0" applyFont="1" applyFill="1" applyBorder="1" applyAlignment="1">
      <alignment horizontal="right" vertical="top"/>
    </xf>
    <xf numFmtId="0" fontId="7" fillId="0" borderId="104" xfId="48" applyFont="1" applyBorder="1" applyAlignment="1">
      <alignment horizontal="center"/>
      <protection/>
    </xf>
    <xf numFmtId="164" fontId="14" fillId="0" borderId="35" xfId="48" applyNumberFormat="1" applyFont="1" applyBorder="1" applyAlignment="1">
      <alignment horizontal="center" wrapText="1"/>
      <protection/>
    </xf>
    <xf numFmtId="4" fontId="14" fillId="0" borderId="35" xfId="48" applyNumberFormat="1" applyFont="1" applyBorder="1" applyAlignment="1">
      <alignment horizontal="center"/>
      <protection/>
    </xf>
    <xf numFmtId="4" fontId="17" fillId="0" borderId="53" xfId="48" applyNumberFormat="1" applyFont="1" applyBorder="1" applyAlignment="1">
      <alignment horizontal="center"/>
      <protection/>
    </xf>
    <xf numFmtId="4" fontId="7" fillId="0" borderId="0" xfId="48" applyNumberFormat="1" applyFont="1" applyBorder="1">
      <alignment/>
      <protection/>
    </xf>
    <xf numFmtId="0" fontId="7" fillId="0" borderId="46" xfId="48" applyFont="1" applyBorder="1" applyAlignment="1">
      <alignment horizontal="center"/>
      <protection/>
    </xf>
    <xf numFmtId="49" fontId="14" fillId="0" borderId="35" xfId="48" applyNumberFormat="1" applyFont="1" applyBorder="1" applyAlignment="1">
      <alignment horizontal="center"/>
      <protection/>
    </xf>
    <xf numFmtId="4" fontId="12" fillId="0" borderId="0" xfId="48" applyNumberFormat="1" applyFont="1" applyBorder="1">
      <alignment/>
      <protection/>
    </xf>
    <xf numFmtId="0" fontId="16" fillId="0" borderId="72" xfId="48" applyFont="1" applyBorder="1" applyAlignment="1">
      <alignment horizontal="center"/>
      <protection/>
    </xf>
    <xf numFmtId="4" fontId="7" fillId="0" borderId="41" xfId="48" applyNumberFormat="1" applyFont="1" applyBorder="1">
      <alignment/>
      <protection/>
    </xf>
    <xf numFmtId="2" fontId="11" fillId="0" borderId="56" xfId="48" applyNumberFormat="1" applyFont="1" applyBorder="1" applyAlignment="1">
      <alignment horizontal="right"/>
      <protection/>
    </xf>
    <xf numFmtId="0" fontId="11" fillId="0" borderId="21" xfId="48" applyNumberFormat="1" applyFont="1" applyBorder="1" applyAlignment="1">
      <alignment horizontal="right"/>
      <protection/>
    </xf>
    <xf numFmtId="0" fontId="7" fillId="0" borderId="126" xfId="0" applyFont="1" applyBorder="1" applyAlignment="1">
      <alignment/>
    </xf>
    <xf numFmtId="3" fontId="7" fillId="0" borderId="126" xfId="0" applyNumberFormat="1" applyFont="1" applyBorder="1" applyAlignment="1">
      <alignment/>
    </xf>
    <xf numFmtId="4" fontId="7" fillId="0" borderId="126" xfId="48" applyNumberFormat="1" applyFont="1" applyBorder="1">
      <alignment/>
      <protection/>
    </xf>
    <xf numFmtId="4" fontId="7" fillId="0" borderId="55" xfId="48" applyNumberFormat="1" applyFont="1" applyBorder="1">
      <alignment/>
      <protection/>
    </xf>
    <xf numFmtId="4" fontId="11" fillId="0" borderId="21" xfId="48" applyNumberFormat="1" applyFont="1" applyBorder="1" applyAlignment="1">
      <alignment horizontal="right"/>
      <protection/>
    </xf>
    <xf numFmtId="4" fontId="7" fillId="0" borderId="48" xfId="0" applyNumberFormat="1" applyFont="1" applyBorder="1" applyAlignment="1">
      <alignment/>
    </xf>
    <xf numFmtId="4" fontId="11" fillId="0" borderId="39" xfId="48" applyNumberFormat="1" applyFont="1" applyBorder="1">
      <alignment/>
      <protection/>
    </xf>
    <xf numFmtId="166" fontId="15" fillId="0" borderId="56" xfId="48" applyNumberFormat="1" applyFont="1" applyBorder="1" applyAlignment="1">
      <alignment horizontal="right"/>
      <protection/>
    </xf>
    <xf numFmtId="164" fontId="15" fillId="0" borderId="56" xfId="48" applyNumberFormat="1" applyFont="1" applyBorder="1" applyAlignment="1">
      <alignment horizontal="right"/>
      <protection/>
    </xf>
    <xf numFmtId="4" fontId="15" fillId="0" borderId="56" xfId="48" applyNumberFormat="1" applyFont="1" applyBorder="1" applyAlignment="1">
      <alignment horizontal="right"/>
      <protection/>
    </xf>
    <xf numFmtId="166" fontId="15" fillId="0" borderId="21" xfId="48" applyNumberFormat="1" applyFont="1" applyBorder="1" applyAlignment="1">
      <alignment horizontal="right"/>
      <protection/>
    </xf>
    <xf numFmtId="0" fontId="7" fillId="0" borderId="104" xfId="48" applyFont="1" applyBorder="1" applyAlignment="1">
      <alignment horizontal="center" wrapText="1"/>
      <protection/>
    </xf>
    <xf numFmtId="166" fontId="11" fillId="0" borderId="41" xfId="48" applyNumberFormat="1" applyFont="1" applyBorder="1" applyAlignment="1">
      <alignment horizontal="right"/>
      <protection/>
    </xf>
    <xf numFmtId="2" fontId="11" fillId="0" borderId="41" xfId="48" applyNumberFormat="1" applyFont="1" applyBorder="1" applyAlignment="1">
      <alignment horizontal="right"/>
      <protection/>
    </xf>
    <xf numFmtId="4" fontId="11" fillId="0" borderId="83" xfId="48" applyNumberFormat="1" applyFont="1" applyBorder="1" applyAlignment="1">
      <alignment horizontal="right"/>
      <protection/>
    </xf>
    <xf numFmtId="4" fontId="11" fillId="0" borderId="69" xfId="48" applyNumberFormat="1" applyFont="1" applyBorder="1" applyAlignment="1">
      <alignment horizontal="right"/>
      <protection/>
    </xf>
    <xf numFmtId="0" fontId="11" fillId="0" borderId="43" xfId="48" applyFont="1" applyBorder="1" applyAlignment="1">
      <alignment horizontal="left" wrapText="1"/>
      <protection/>
    </xf>
    <xf numFmtId="164" fontId="11" fillId="0" borderId="44" xfId="48" applyNumberFormat="1" applyFont="1" applyBorder="1">
      <alignment/>
      <protection/>
    </xf>
    <xf numFmtId="4" fontId="11" fillId="0" borderId="44" xfId="48" applyNumberFormat="1" applyFont="1" applyBorder="1">
      <alignment/>
      <protection/>
    </xf>
    <xf numFmtId="4" fontId="11" fillId="0" borderId="44" xfId="48" applyNumberFormat="1" applyFont="1" applyBorder="1" applyAlignment="1">
      <alignment horizontal="right"/>
      <protection/>
    </xf>
    <xf numFmtId="0" fontId="7" fillId="0" borderId="127" xfId="48" applyFont="1" applyBorder="1" applyAlignment="1">
      <alignment horizontal="center"/>
      <protection/>
    </xf>
    <xf numFmtId="0" fontId="14" fillId="0" borderId="102" xfId="48" applyFont="1" applyBorder="1" applyAlignment="1">
      <alignment horizontal="center"/>
      <protection/>
    </xf>
    <xf numFmtId="164" fontId="14" fillId="0" borderId="102" xfId="48" applyNumberFormat="1" applyFont="1" applyBorder="1" applyAlignment="1">
      <alignment horizontal="center" wrapText="1"/>
      <protection/>
    </xf>
    <xf numFmtId="4" fontId="7" fillId="0" borderId="44" xfId="48" applyNumberFormat="1" applyFont="1" applyBorder="1" applyAlignment="1">
      <alignment horizontal="right"/>
      <protection/>
    </xf>
    <xf numFmtId="4" fontId="7" fillId="0" borderId="68" xfId="48" applyNumberFormat="1" applyFont="1" applyBorder="1" applyAlignment="1">
      <alignment horizontal="right"/>
      <protection/>
    </xf>
    <xf numFmtId="3" fontId="16" fillId="0" borderId="39" xfId="48" applyNumberFormat="1" applyFont="1" applyBorder="1">
      <alignment/>
      <protection/>
    </xf>
    <xf numFmtId="164" fontId="16" fillId="0" borderId="39" xfId="48" applyNumberFormat="1" applyFont="1" applyBorder="1">
      <alignment/>
      <protection/>
    </xf>
    <xf numFmtId="4" fontId="16" fillId="0" borderId="39" xfId="48" applyNumberFormat="1" applyFont="1" applyBorder="1" applyAlignment="1">
      <alignment horizontal="right"/>
      <protection/>
    </xf>
    <xf numFmtId="4" fontId="16" fillId="0" borderId="53" xfId="48" applyNumberFormat="1" applyFont="1" applyBorder="1" applyAlignment="1">
      <alignment horizontal="right"/>
      <protection/>
    </xf>
    <xf numFmtId="4" fontId="11" fillId="0" borderId="111" xfId="48" applyNumberFormat="1" applyFont="1" applyBorder="1" applyAlignment="1">
      <alignment horizontal="right"/>
      <protection/>
    </xf>
    <xf numFmtId="4" fontId="11" fillId="0" borderId="128" xfId="48" applyNumberFormat="1" applyFont="1" applyBorder="1" applyAlignment="1">
      <alignment horizontal="right"/>
      <protection/>
    </xf>
    <xf numFmtId="4" fontId="7" fillId="0" borderId="20" xfId="48" applyNumberFormat="1" applyFont="1" applyBorder="1">
      <alignment/>
      <protection/>
    </xf>
    <xf numFmtId="4" fontId="7" fillId="0" borderId="80" xfId="48" applyNumberFormat="1" applyFont="1" applyBorder="1">
      <alignment/>
      <protection/>
    </xf>
    <xf numFmtId="4" fontId="12" fillId="0" borderId="129" xfId="48" applyNumberFormat="1" applyFont="1" applyBorder="1">
      <alignment/>
      <protection/>
    </xf>
    <xf numFmtId="4" fontId="12" fillId="0" borderId="16" xfId="48" applyNumberFormat="1" applyFont="1" applyBorder="1">
      <alignment/>
      <protection/>
    </xf>
    <xf numFmtId="4" fontId="12" fillId="0" borderId="120" xfId="48" applyNumberFormat="1" applyFont="1" applyBorder="1">
      <alignment/>
      <protection/>
    </xf>
    <xf numFmtId="4" fontId="11" fillId="0" borderId="63" xfId="48" applyNumberFormat="1" applyFont="1" applyBorder="1">
      <alignment/>
      <protection/>
    </xf>
    <xf numFmtId="4" fontId="7" fillId="0" borderId="130" xfId="48" applyNumberFormat="1" applyFont="1" applyBorder="1">
      <alignment/>
      <protection/>
    </xf>
    <xf numFmtId="0" fontId="11" fillId="0" borderId="97" xfId="48" applyFont="1" applyBorder="1" applyAlignment="1">
      <alignment horizontal="left"/>
      <protection/>
    </xf>
    <xf numFmtId="0" fontId="7" fillId="0" borderId="131" xfId="0" applyFont="1" applyBorder="1" applyAlignment="1">
      <alignment/>
    </xf>
    <xf numFmtId="0" fontId="7" fillId="0" borderId="132" xfId="0" applyFont="1" applyBorder="1" applyAlignment="1">
      <alignment/>
    </xf>
    <xf numFmtId="0" fontId="11" fillId="0" borderId="133" xfId="0" applyFont="1" applyBorder="1" applyAlignment="1">
      <alignment/>
    </xf>
    <xf numFmtId="0" fontId="11" fillId="0" borderId="134" xfId="0" applyFont="1" applyBorder="1" applyAlignment="1">
      <alignment/>
    </xf>
    <xf numFmtId="0" fontId="7" fillId="0" borderId="134" xfId="0" applyFont="1" applyBorder="1" applyAlignment="1">
      <alignment/>
    </xf>
    <xf numFmtId="2" fontId="7" fillId="0" borderId="131" xfId="0" applyNumberFormat="1" applyFont="1" applyBorder="1" applyAlignment="1">
      <alignment/>
    </xf>
    <xf numFmtId="2" fontId="7" fillId="0" borderId="13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2" fontId="11" fillId="0" borderId="134" xfId="0" applyNumberFormat="1" applyFont="1" applyBorder="1" applyAlignment="1">
      <alignment/>
    </xf>
    <xf numFmtId="2" fontId="7" fillId="0" borderId="134" xfId="0" applyNumberFormat="1" applyFont="1" applyBorder="1" applyAlignment="1">
      <alignment/>
    </xf>
    <xf numFmtId="0" fontId="32" fillId="0" borderId="0" xfId="0" applyFont="1" applyAlignment="1">
      <alignment horizontal="center" vertical="top" wrapText="1"/>
    </xf>
    <xf numFmtId="0" fontId="31" fillId="0" borderId="110" xfId="0" applyFont="1" applyBorder="1" applyAlignment="1">
      <alignment horizontal="center" vertical="top" wrapText="1"/>
    </xf>
    <xf numFmtId="0" fontId="31" fillId="40" borderId="28" xfId="0" applyFont="1" applyFill="1" applyBorder="1" applyAlignment="1">
      <alignment horizontal="center" vertical="top" wrapText="1"/>
    </xf>
    <xf numFmtId="180" fontId="31" fillId="39" borderId="28" xfId="0" applyNumberFormat="1" applyFont="1" applyFill="1" applyBorder="1" applyAlignment="1">
      <alignment horizontal="right" vertical="top" wrapText="1"/>
    </xf>
    <xf numFmtId="180" fontId="31" fillId="40" borderId="28" xfId="0" applyNumberFormat="1" applyFont="1" applyFill="1" applyBorder="1" applyAlignment="1">
      <alignment horizontal="right" vertical="top" wrapText="1"/>
    </xf>
    <xf numFmtId="180" fontId="31" fillId="0" borderId="110" xfId="0" applyNumberFormat="1" applyFont="1" applyBorder="1" applyAlignment="1">
      <alignment horizontal="right" vertical="top" wrapText="1"/>
    </xf>
    <xf numFmtId="180" fontId="32" fillId="0" borderId="0" xfId="0" applyNumberFormat="1" applyFont="1" applyAlignment="1">
      <alignment horizontal="right" vertical="top" wrapText="1"/>
    </xf>
    <xf numFmtId="180" fontId="105" fillId="0" borderId="110" xfId="0" applyNumberFormat="1" applyFont="1" applyBorder="1" applyAlignment="1">
      <alignment horizontal="right" vertical="top" wrapText="1"/>
    </xf>
    <xf numFmtId="49" fontId="107" fillId="34" borderId="135" xfId="0" applyNumberFormat="1" applyFont="1" applyFill="1" applyBorder="1" applyAlignment="1">
      <alignment horizontal="right" vertical="top" wrapText="1"/>
    </xf>
    <xf numFmtId="0" fontId="108" fillId="41" borderId="135" xfId="0" applyFont="1" applyFill="1" applyBorder="1" applyAlignment="1">
      <alignment horizontal="right" vertical="top"/>
    </xf>
    <xf numFmtId="49" fontId="109" fillId="0" borderId="0" xfId="0" applyNumberFormat="1" applyFont="1" applyAlignment="1">
      <alignment horizontal="left" vertical="top" wrapText="1"/>
    </xf>
    <xf numFmtId="49" fontId="110" fillId="0" borderId="0" xfId="0" applyNumberFormat="1" applyFont="1" applyAlignment="1">
      <alignment horizontal="left" vertical="top" wrapText="1"/>
    </xf>
    <xf numFmtId="0" fontId="109" fillId="0" borderId="0" xfId="0" applyFont="1" applyAlignment="1">
      <alignment horizontal="right" vertical="top"/>
    </xf>
    <xf numFmtId="49" fontId="104" fillId="34" borderId="136" xfId="0" applyNumberFormat="1" applyFont="1" applyFill="1" applyBorder="1" applyAlignment="1">
      <alignment horizontal="right" vertical="top" wrapText="1"/>
    </xf>
    <xf numFmtId="0" fontId="108" fillId="34" borderId="136" xfId="0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35" fillId="0" borderId="125" xfId="47" applyFont="1" applyBorder="1">
      <alignment/>
      <protection/>
    </xf>
    <xf numFmtId="3" fontId="35" fillId="0" borderId="75" xfId="47" applyNumberFormat="1" applyFont="1" applyBorder="1">
      <alignment/>
      <protection/>
    </xf>
    <xf numFmtId="164" fontId="11" fillId="0" borderId="98" xfId="47" applyNumberFormat="1" applyFont="1" applyBorder="1">
      <alignment/>
      <protection/>
    </xf>
    <xf numFmtId="164" fontId="11" fillId="0" borderId="137" xfId="47" applyNumberFormat="1" applyFont="1" applyBorder="1">
      <alignment/>
      <protection/>
    </xf>
    <xf numFmtId="164" fontId="11" fillId="0" borderId="113" xfId="47" applyNumberFormat="1" applyFont="1" applyBorder="1">
      <alignment/>
      <protection/>
    </xf>
    <xf numFmtId="164" fontId="11" fillId="0" borderId="40" xfId="47" applyNumberFormat="1" applyFont="1" applyBorder="1">
      <alignment/>
      <protection/>
    </xf>
    <xf numFmtId="164" fontId="11" fillId="0" borderId="138" xfId="47" applyNumberFormat="1" applyFont="1" applyBorder="1">
      <alignment/>
      <protection/>
    </xf>
    <xf numFmtId="164" fontId="7" fillId="36" borderId="117" xfId="47" applyNumberFormat="1" applyFont="1" applyFill="1" applyBorder="1">
      <alignment/>
      <protection/>
    </xf>
    <xf numFmtId="164" fontId="7" fillId="36" borderId="139" xfId="47" applyNumberFormat="1" applyFont="1" applyFill="1" applyBorder="1">
      <alignment/>
      <protection/>
    </xf>
    <xf numFmtId="4" fontId="7" fillId="36" borderId="123" xfId="47" applyNumberFormat="1" applyFont="1" applyFill="1" applyBorder="1">
      <alignment/>
      <protection/>
    </xf>
    <xf numFmtId="164" fontId="7" fillId="36" borderId="88" xfId="47" applyNumberFormat="1" applyFont="1" applyFill="1" applyBorder="1">
      <alignment/>
      <protection/>
    </xf>
    <xf numFmtId="0" fontId="35" fillId="0" borderId="84" xfId="47" applyFont="1" applyBorder="1">
      <alignment/>
      <protection/>
    </xf>
    <xf numFmtId="164" fontId="35" fillId="0" borderId="62" xfId="47" applyNumberFormat="1" applyFont="1" applyBorder="1">
      <alignment/>
      <protection/>
    </xf>
    <xf numFmtId="164" fontId="7" fillId="0" borderId="20" xfId="47" applyNumberFormat="1" applyFont="1" applyBorder="1">
      <alignment/>
      <protection/>
    </xf>
    <xf numFmtId="164" fontId="11" fillId="0" borderId="24" xfId="47" applyNumberFormat="1" applyFont="1" applyBorder="1">
      <alignment/>
      <protection/>
    </xf>
    <xf numFmtId="164" fontId="11" fillId="0" borderId="83" xfId="47" applyNumberFormat="1" applyFont="1" applyBorder="1">
      <alignment/>
      <protection/>
    </xf>
    <xf numFmtId="164" fontId="11" fillId="0" borderId="99" xfId="47" applyNumberFormat="1" applyFont="1" applyBorder="1">
      <alignment/>
      <protection/>
    </xf>
    <xf numFmtId="164" fontId="11" fillId="0" borderId="86" xfId="47" applyNumberFormat="1" applyFont="1" applyBorder="1">
      <alignment/>
      <protection/>
    </xf>
    <xf numFmtId="164" fontId="11" fillId="0" borderId="85" xfId="47" applyNumberFormat="1" applyFont="1" applyBorder="1">
      <alignment/>
      <protection/>
    </xf>
    <xf numFmtId="164" fontId="11" fillId="0" borderId="123" xfId="47" applyNumberFormat="1" applyFont="1" applyBorder="1">
      <alignment/>
      <protection/>
    </xf>
    <xf numFmtId="164" fontId="11" fillId="0" borderId="99" xfId="47" applyNumberFormat="1" applyFont="1" applyFill="1" applyBorder="1">
      <alignment/>
      <protection/>
    </xf>
    <xf numFmtId="164" fontId="11" fillId="0" borderId="123" xfId="47" applyNumberFormat="1" applyFont="1" applyFill="1" applyBorder="1">
      <alignment/>
      <protection/>
    </xf>
    <xf numFmtId="4" fontId="7" fillId="36" borderId="50" xfId="47" applyNumberFormat="1" applyFont="1" applyFill="1" applyBorder="1">
      <alignment/>
      <protection/>
    </xf>
    <xf numFmtId="164" fontId="7" fillId="36" borderId="140" xfId="47" applyNumberFormat="1" applyFont="1" applyFill="1" applyBorder="1">
      <alignment/>
      <protection/>
    </xf>
    <xf numFmtId="164" fontId="7" fillId="36" borderId="82" xfId="47" applyNumberFormat="1" applyFont="1" applyFill="1" applyBorder="1">
      <alignment/>
      <protection/>
    </xf>
    <xf numFmtId="164" fontId="7" fillId="36" borderId="141" xfId="47" applyNumberFormat="1" applyFont="1" applyFill="1" applyBorder="1">
      <alignment/>
      <protection/>
    </xf>
    <xf numFmtId="0" fontId="14" fillId="0" borderId="142" xfId="47" applyFont="1" applyFill="1" applyBorder="1">
      <alignment/>
      <protection/>
    </xf>
    <xf numFmtId="0" fontId="0" fillId="0" borderId="95" xfId="0" applyBorder="1" applyAlignment="1">
      <alignment/>
    </xf>
    <xf numFmtId="4" fontId="97" fillId="36" borderId="57" xfId="0" applyNumberFormat="1" applyFont="1" applyFill="1" applyBorder="1" applyAlignment="1">
      <alignment/>
    </xf>
    <xf numFmtId="0" fontId="0" fillId="0" borderId="143" xfId="0" applyBorder="1" applyAlignment="1">
      <alignment/>
    </xf>
    <xf numFmtId="0" fontId="0" fillId="0" borderId="39" xfId="0" applyBorder="1" applyAlignment="1">
      <alignment/>
    </xf>
    <xf numFmtId="0" fontId="0" fillId="0" borderId="144" xfId="0" applyBorder="1" applyAlignment="1">
      <alignment/>
    </xf>
    <xf numFmtId="4" fontId="97" fillId="36" borderId="96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14" fillId="0" borderId="79" xfId="47" applyFont="1" applyFill="1" applyBorder="1">
      <alignment/>
      <protection/>
    </xf>
    <xf numFmtId="164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81" xfId="0" applyBorder="1" applyAlignment="1">
      <alignment/>
    </xf>
    <xf numFmtId="0" fontId="0" fillId="0" borderId="145" xfId="0" applyBorder="1" applyAlignment="1">
      <alignment/>
    </xf>
    <xf numFmtId="4" fontId="97" fillId="36" borderId="80" xfId="0" applyNumberFormat="1" applyFont="1" applyFill="1" applyBorder="1" applyAlignment="1">
      <alignment/>
    </xf>
    <xf numFmtId="0" fontId="0" fillId="0" borderId="68" xfId="0" applyBorder="1" applyAlignment="1">
      <alignment/>
    </xf>
    <xf numFmtId="4" fontId="11" fillId="0" borderId="98" xfId="50" applyNumberFormat="1" applyFont="1" applyFill="1" applyBorder="1">
      <alignment/>
      <protection/>
    </xf>
    <xf numFmtId="0" fontId="11" fillId="0" borderId="98" xfId="51" applyFont="1" applyFill="1" applyBorder="1">
      <alignment/>
      <protection/>
    </xf>
    <xf numFmtId="4" fontId="11" fillId="0" borderId="49" xfId="0" applyNumberFormat="1" applyFont="1" applyBorder="1" applyAlignment="1">
      <alignment/>
    </xf>
    <xf numFmtId="0" fontId="11" fillId="0" borderId="43" xfId="47" applyFont="1" applyBorder="1">
      <alignment/>
      <protection/>
    </xf>
    <xf numFmtId="0" fontId="7" fillId="36" borderId="127" xfId="47" applyFont="1" applyFill="1" applyBorder="1" applyAlignment="1">
      <alignment horizontal="center" vertical="center"/>
      <protection/>
    </xf>
    <xf numFmtId="0" fontId="7" fillId="36" borderId="127" xfId="0" applyFont="1" applyFill="1" applyBorder="1" applyAlignment="1">
      <alignment horizontal="center" vertical="center"/>
    </xf>
    <xf numFmtId="0" fontId="7" fillId="36" borderId="43" xfId="49" applyFont="1" applyFill="1" applyBorder="1" applyAlignment="1">
      <alignment horizontal="center"/>
      <protection/>
    </xf>
    <xf numFmtId="0" fontId="7" fillId="36" borderId="44" xfId="49" applyFont="1" applyFill="1" applyBorder="1" applyAlignment="1">
      <alignment horizontal="center"/>
      <protection/>
    </xf>
    <xf numFmtId="0" fontId="7" fillId="36" borderId="68" xfId="49" applyFont="1" applyFill="1" applyBorder="1" applyAlignment="1">
      <alignment horizontal="center"/>
      <protection/>
    </xf>
    <xf numFmtId="0" fontId="14" fillId="36" borderId="74" xfId="0" applyFont="1" applyFill="1" applyBorder="1" applyAlignment="1">
      <alignment shrinkToFit="1"/>
    </xf>
    <xf numFmtId="0" fontId="14" fillId="36" borderId="79" xfId="0" applyFont="1" applyFill="1" applyBorder="1" applyAlignment="1">
      <alignment horizontal="center" wrapText="1" shrinkToFit="1"/>
    </xf>
    <xf numFmtId="0" fontId="14" fillId="36" borderId="44" xfId="0" applyFont="1" applyFill="1" applyBorder="1" applyAlignment="1">
      <alignment horizontal="center"/>
    </xf>
    <xf numFmtId="0" fontId="14" fillId="36" borderId="146" xfId="0" applyFont="1" applyFill="1" applyBorder="1" applyAlignment="1">
      <alignment horizontal="center" wrapText="1"/>
    </xf>
    <xf numFmtId="0" fontId="14" fillId="36" borderId="43" xfId="0" applyFont="1" applyFill="1" applyBorder="1" applyAlignment="1">
      <alignment horizontal="center"/>
    </xf>
    <xf numFmtId="0" fontId="14" fillId="36" borderId="80" xfId="0" applyFont="1" applyFill="1" applyBorder="1" applyAlignment="1">
      <alignment horizontal="center"/>
    </xf>
    <xf numFmtId="0" fontId="14" fillId="36" borderId="68" xfId="0" applyFont="1" applyFill="1" applyBorder="1" applyAlignment="1">
      <alignment horizontal="center"/>
    </xf>
    <xf numFmtId="0" fontId="14" fillId="36" borderId="74" xfId="0" applyFont="1" applyFill="1" applyBorder="1" applyAlignment="1">
      <alignment wrapText="1" shrinkToFit="1"/>
    </xf>
    <xf numFmtId="0" fontId="14" fillId="36" borderId="147" xfId="0" applyFont="1" applyFill="1" applyBorder="1" applyAlignment="1">
      <alignment wrapText="1" shrinkToFit="1"/>
    </xf>
    <xf numFmtId="0" fontId="14" fillId="36" borderId="148" xfId="0" applyFont="1" applyFill="1" applyBorder="1" applyAlignment="1">
      <alignment horizontal="center"/>
    </xf>
    <xf numFmtId="0" fontId="14" fillId="36" borderId="149" xfId="0" applyFont="1" applyFill="1" applyBorder="1" applyAlignment="1">
      <alignment horizontal="center"/>
    </xf>
    <xf numFmtId="0" fontId="7" fillId="36" borderId="57" xfId="0" applyFont="1" applyFill="1" applyBorder="1" applyAlignment="1">
      <alignment horizontal="center" vertical="center"/>
    </xf>
    <xf numFmtId="4" fontId="11" fillId="0" borderId="34" xfId="50" applyNumberFormat="1" applyFont="1" applyFill="1" applyBorder="1">
      <alignment/>
      <protection/>
    </xf>
    <xf numFmtId="0" fontId="11" fillId="0" borderId="34" xfId="51" applyFont="1" applyFill="1" applyBorder="1">
      <alignment/>
      <protection/>
    </xf>
    <xf numFmtId="0" fontId="11" fillId="0" borderId="54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4" fontId="11" fillId="0" borderId="56" xfId="50" applyNumberFormat="1" applyFont="1" applyFill="1" applyBorder="1">
      <alignment/>
      <protection/>
    </xf>
    <xf numFmtId="4" fontId="7" fillId="0" borderId="44" xfId="50" applyNumberFormat="1" applyFont="1" applyFill="1" applyBorder="1">
      <alignment/>
      <protection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80" xfId="0" applyFont="1" applyBorder="1" applyAlignment="1">
      <alignment/>
    </xf>
    <xf numFmtId="0" fontId="11" fillId="0" borderId="150" xfId="0" applyFont="1" applyBorder="1" applyAlignment="1">
      <alignment/>
    </xf>
    <xf numFmtId="0" fontId="11" fillId="0" borderId="129" xfId="0" applyFont="1" applyBorder="1" applyAlignment="1">
      <alignment/>
    </xf>
    <xf numFmtId="4" fontId="11" fillId="0" borderId="99" xfId="0" applyNumberFormat="1" applyFont="1" applyBorder="1" applyAlignment="1">
      <alignment horizontal="left"/>
    </xf>
    <xf numFmtId="0" fontId="11" fillId="0" borderId="91" xfId="0" applyFont="1" applyBorder="1" applyAlignment="1">
      <alignment horizontal="center"/>
    </xf>
    <xf numFmtId="4" fontId="11" fillId="0" borderId="91" xfId="0" applyNumberFormat="1" applyFont="1" applyBorder="1" applyAlignment="1">
      <alignment horizontal="left"/>
    </xf>
    <xf numFmtId="0" fontId="11" fillId="0" borderId="9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4" fontId="11" fillId="0" borderId="51" xfId="0" applyNumberFormat="1" applyFont="1" applyBorder="1" applyAlignment="1">
      <alignment/>
    </xf>
    <xf numFmtId="184" fontId="7" fillId="0" borderId="68" xfId="0" applyNumberFormat="1" applyFont="1" applyBorder="1" applyAlignment="1">
      <alignment/>
    </xf>
    <xf numFmtId="0" fontId="7" fillId="36" borderId="57" xfId="0" applyFont="1" applyFill="1" applyBorder="1" applyAlignment="1">
      <alignment horizontal="center" vertical="center" wrapText="1"/>
    </xf>
    <xf numFmtId="184" fontId="11" fillId="38" borderId="34" xfId="0" applyNumberFormat="1" applyFont="1" applyFill="1" applyBorder="1" applyAlignment="1">
      <alignment/>
    </xf>
    <xf numFmtId="184" fontId="11" fillId="0" borderId="34" xfId="0" applyNumberFormat="1" applyFont="1" applyBorder="1" applyAlignment="1">
      <alignment/>
    </xf>
    <xf numFmtId="184" fontId="11" fillId="0" borderId="34" xfId="0" applyNumberFormat="1" applyFont="1" applyFill="1" applyBorder="1" applyAlignment="1">
      <alignment/>
    </xf>
    <xf numFmtId="184" fontId="11" fillId="0" borderId="50" xfId="0" applyNumberFormat="1" applyFont="1" applyBorder="1" applyAlignment="1">
      <alignment/>
    </xf>
    <xf numFmtId="184" fontId="7" fillId="0" borderId="44" xfId="0" applyNumberFormat="1" applyFont="1" applyBorder="1" applyAlignment="1">
      <alignment/>
    </xf>
    <xf numFmtId="0" fontId="7" fillId="36" borderId="53" xfId="0" applyFont="1" applyFill="1" applyBorder="1" applyAlignment="1">
      <alignment horizontal="center" wrapText="1"/>
    </xf>
    <xf numFmtId="0" fontId="11" fillId="0" borderId="44" xfId="0" applyFont="1" applyBorder="1" applyAlignment="1">
      <alignment horizontal="center"/>
    </xf>
    <xf numFmtId="0" fontId="11" fillId="0" borderId="44" xfId="51" applyFont="1" applyFill="1" applyBorder="1">
      <alignment/>
      <protection/>
    </xf>
    <xf numFmtId="4" fontId="11" fillId="38" borderId="56" xfId="51" applyNumberFormat="1" applyFont="1" applyFill="1" applyBorder="1">
      <alignment/>
      <protection/>
    </xf>
    <xf numFmtId="166" fontId="11" fillId="0" borderId="21" xfId="0" applyNumberFormat="1" applyFont="1" applyFill="1" applyBorder="1" applyAlignment="1">
      <alignment horizontal="right"/>
    </xf>
    <xf numFmtId="166" fontId="11" fillId="0" borderId="69" xfId="0" applyNumberFormat="1" applyFont="1" applyFill="1" applyBorder="1" applyAlignment="1">
      <alignment horizontal="right"/>
    </xf>
    <xf numFmtId="166" fontId="11" fillId="0" borderId="93" xfId="0" applyNumberFormat="1" applyFont="1" applyFill="1" applyBorder="1" applyAlignment="1">
      <alignment horizontal="right"/>
    </xf>
    <xf numFmtId="0" fontId="7" fillId="36" borderId="95" xfId="0" applyFont="1" applyFill="1" applyBorder="1" applyAlignment="1">
      <alignment/>
    </xf>
    <xf numFmtId="0" fontId="7" fillId="36" borderId="57" xfId="0" applyFont="1" applyFill="1" applyBorder="1" applyAlignment="1">
      <alignment/>
    </xf>
    <xf numFmtId="0" fontId="7" fillId="36" borderId="57" xfId="0" applyFont="1" applyFill="1" applyBorder="1" applyAlignment="1">
      <alignment horizontal="center"/>
    </xf>
    <xf numFmtId="0" fontId="7" fillId="36" borderId="102" xfId="0" applyFont="1" applyFill="1" applyBorder="1" applyAlignment="1">
      <alignment horizontal="center" vertical="center" wrapText="1"/>
    </xf>
    <xf numFmtId="4" fontId="11" fillId="0" borderId="34" xfId="51" applyNumberFormat="1" applyFont="1" applyFill="1" applyBorder="1">
      <alignment/>
      <protection/>
    </xf>
    <xf numFmtId="4" fontId="11" fillId="0" borderId="34" xfId="51" applyNumberFormat="1" applyFont="1" applyFill="1" applyBorder="1" applyAlignment="1">
      <alignment horizontal="right"/>
      <protection/>
    </xf>
    <xf numFmtId="4" fontId="11" fillId="38" borderId="34" xfId="0" applyNumberFormat="1" applyFont="1" applyFill="1" applyBorder="1" applyAlignment="1">
      <alignment/>
    </xf>
    <xf numFmtId="4" fontId="7" fillId="0" borderId="44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7" fillId="36" borderId="78" xfId="0" applyFont="1" applyFill="1" applyBorder="1" applyAlignment="1">
      <alignment horizontal="center" wrapText="1"/>
    </xf>
    <xf numFmtId="0" fontId="7" fillId="36" borderId="102" xfId="47" applyFont="1" applyFill="1" applyBorder="1" applyAlignment="1">
      <alignment horizontal="center" vertical="center"/>
      <protection/>
    </xf>
    <xf numFmtId="4" fontId="11" fillId="0" borderId="44" xfId="47" applyNumberFormat="1" applyFont="1" applyBorder="1">
      <alignment/>
      <protection/>
    </xf>
    <xf numFmtId="164" fontId="11" fillId="0" borderId="69" xfId="0" applyNumberFormat="1" applyFont="1" applyBorder="1" applyAlignment="1">
      <alignment/>
    </xf>
    <xf numFmtId="166" fontId="11" fillId="0" borderId="69" xfId="0" applyNumberFormat="1" applyFont="1" applyBorder="1" applyAlignment="1">
      <alignment/>
    </xf>
    <xf numFmtId="4" fontId="7" fillId="0" borderId="49" xfId="50" applyNumberFormat="1" applyFont="1" applyFill="1" applyBorder="1">
      <alignment/>
      <protection/>
    </xf>
    <xf numFmtId="4" fontId="7" fillId="0" borderId="50" xfId="51" applyNumberFormat="1" applyFont="1" applyFill="1" applyBorder="1" applyAlignment="1">
      <alignment horizontal="right"/>
      <protection/>
    </xf>
    <xf numFmtId="0" fontId="11" fillId="0" borderId="84" xfId="0" applyFont="1" applyFill="1" applyBorder="1" applyAlignment="1">
      <alignment/>
    </xf>
    <xf numFmtId="4" fontId="6" fillId="0" borderId="34" xfId="0" applyNumberFormat="1" applyFont="1" applyBorder="1" applyAlignment="1">
      <alignment/>
    </xf>
    <xf numFmtId="184" fontId="11" fillId="0" borderId="69" xfId="0" applyNumberFormat="1" applyFont="1" applyBorder="1" applyAlignment="1">
      <alignment/>
    </xf>
    <xf numFmtId="4" fontId="11" fillId="0" borderId="127" xfId="0" applyNumberFormat="1" applyFont="1" applyBorder="1" applyAlignment="1">
      <alignment/>
    </xf>
    <xf numFmtId="4" fontId="11" fillId="0" borderId="102" xfId="0" applyNumberFormat="1" applyFont="1" applyBorder="1" applyAlignment="1">
      <alignment/>
    </xf>
    <xf numFmtId="4" fontId="11" fillId="0" borderId="83" xfId="0" applyNumberFormat="1" applyFont="1" applyBorder="1" applyAlignment="1">
      <alignment/>
    </xf>
    <xf numFmtId="183" fontId="11" fillId="0" borderId="69" xfId="0" applyNumberFormat="1" applyFont="1" applyBorder="1" applyAlignment="1">
      <alignment/>
    </xf>
    <xf numFmtId="0" fontId="11" fillId="0" borderId="90" xfId="0" applyFont="1" applyBorder="1" applyAlignment="1">
      <alignment/>
    </xf>
    <xf numFmtId="183" fontId="11" fillId="0" borderId="51" xfId="0" applyNumberFormat="1" applyFont="1" applyBorder="1" applyAlignment="1">
      <alignment/>
    </xf>
    <xf numFmtId="4" fontId="11" fillId="0" borderId="91" xfId="0" applyNumberFormat="1" applyFont="1" applyBorder="1" applyAlignment="1">
      <alignment/>
    </xf>
    <xf numFmtId="0" fontId="11" fillId="0" borderId="125" xfId="0" applyFont="1" applyBorder="1" applyAlignment="1">
      <alignment/>
    </xf>
    <xf numFmtId="4" fontId="11" fillId="0" borderId="127" xfId="0" applyNumberFormat="1" applyFont="1" applyBorder="1" applyAlignment="1">
      <alignment horizontal="right"/>
    </xf>
    <xf numFmtId="4" fontId="11" fillId="0" borderId="10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/>
    </xf>
    <xf numFmtId="4" fontId="11" fillId="0" borderId="151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1" fillId="0" borderId="98" xfId="0" applyNumberFormat="1" applyFont="1" applyBorder="1" applyAlignment="1">
      <alignment horizontal="right"/>
    </xf>
    <xf numFmtId="183" fontId="11" fillId="0" borderId="42" xfId="0" applyNumberFormat="1" applyFont="1" applyBorder="1" applyAlignment="1">
      <alignment/>
    </xf>
    <xf numFmtId="183" fontId="11" fillId="0" borderId="100" xfId="0" applyNumberFormat="1" applyFont="1" applyBorder="1" applyAlignment="1">
      <alignment/>
    </xf>
    <xf numFmtId="0" fontId="11" fillId="0" borderId="101" xfId="0" applyFont="1" applyFill="1" applyBorder="1" applyAlignment="1">
      <alignment wrapText="1"/>
    </xf>
    <xf numFmtId="0" fontId="11" fillId="0" borderId="101" xfId="0" applyFont="1" applyBorder="1" applyAlignment="1">
      <alignment wrapText="1"/>
    </xf>
    <xf numFmtId="0" fontId="11" fillId="0" borderId="90" xfId="0" applyFont="1" applyBorder="1" applyAlignment="1">
      <alignment wrapText="1"/>
    </xf>
    <xf numFmtId="4" fontId="11" fillId="0" borderId="43" xfId="0" applyNumberFormat="1" applyFont="1" applyBorder="1" applyAlignment="1">
      <alignment/>
    </xf>
    <xf numFmtId="4" fontId="11" fillId="0" borderId="80" xfId="0" applyNumberFormat="1" applyFont="1" applyBorder="1" applyAlignment="1">
      <alignment/>
    </xf>
    <xf numFmtId="4" fontId="11" fillId="0" borderId="78" xfId="0" applyNumberFormat="1" applyFont="1" applyBorder="1" applyAlignment="1">
      <alignment/>
    </xf>
    <xf numFmtId="4" fontId="11" fillId="0" borderId="44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9" fontId="109" fillId="0" borderId="0" xfId="0" applyNumberFormat="1" applyFont="1" applyAlignment="1">
      <alignment horizontal="left" vertical="top" wrapText="1"/>
    </xf>
    <xf numFmtId="49" fontId="111" fillId="0" borderId="0" xfId="0" applyNumberFormat="1" applyFont="1" applyAlignment="1">
      <alignment horizontal="left" vertical="top" wrapText="1"/>
    </xf>
    <xf numFmtId="49" fontId="109" fillId="0" borderId="136" xfId="0" applyNumberFormat="1" applyFont="1" applyBorder="1" applyAlignment="1">
      <alignment horizontal="left" vertical="top" wrapText="1"/>
    </xf>
    <xf numFmtId="0" fontId="109" fillId="0" borderId="0" xfId="0" applyFont="1" applyAlignment="1">
      <alignment horizontal="right" vertical="top"/>
    </xf>
    <xf numFmtId="49" fontId="110" fillId="0" borderId="136" xfId="0" applyNumberFormat="1" applyFont="1" applyBorder="1" applyAlignment="1">
      <alignment horizontal="left" vertical="top" wrapText="1"/>
    </xf>
    <xf numFmtId="166" fontId="11" fillId="0" borderId="68" xfId="0" applyNumberFormat="1" applyFont="1" applyBorder="1" applyAlignment="1">
      <alignment/>
    </xf>
    <xf numFmtId="49" fontId="111" fillId="0" borderId="152" xfId="0" applyNumberFormat="1" applyFont="1" applyBorder="1" applyAlignment="1">
      <alignment horizontal="left" vertical="top" wrapText="1"/>
    </xf>
    <xf numFmtId="49" fontId="112" fillId="0" borderId="136" xfId="0" applyNumberFormat="1" applyFont="1" applyBorder="1" applyAlignment="1">
      <alignment horizontal="left" vertical="top" wrapText="1"/>
    </xf>
    <xf numFmtId="49" fontId="107" fillId="34" borderId="152" xfId="0" applyNumberFormat="1" applyFont="1" applyFill="1" applyBorder="1" applyAlignment="1">
      <alignment horizontal="left" vertical="top" wrapText="1"/>
    </xf>
    <xf numFmtId="49" fontId="107" fillId="34" borderId="152" xfId="0" applyNumberFormat="1" applyFont="1" applyFill="1" applyBorder="1" applyAlignment="1">
      <alignment horizontal="right" vertical="top" wrapText="1"/>
    </xf>
    <xf numFmtId="0" fontId="109" fillId="0" borderId="136" xfId="0" applyFont="1" applyBorder="1" applyAlignment="1">
      <alignment horizontal="right" vertical="top"/>
    </xf>
    <xf numFmtId="49" fontId="108" fillId="35" borderId="152" xfId="0" applyNumberFormat="1" applyFont="1" applyFill="1" applyBorder="1" applyAlignment="1">
      <alignment horizontal="left" vertical="top" wrapText="1"/>
    </xf>
    <xf numFmtId="4" fontId="99" fillId="0" borderId="0" xfId="0" applyNumberFormat="1" applyFont="1" applyAlignment="1">
      <alignment horizontal="right" vertical="top"/>
    </xf>
    <xf numFmtId="4" fontId="109" fillId="0" borderId="0" xfId="0" applyNumberFormat="1" applyFont="1" applyAlignment="1">
      <alignment horizontal="right" vertical="top"/>
    </xf>
    <xf numFmtId="4" fontId="99" fillId="0" borderId="136" xfId="0" applyNumberFormat="1" applyFont="1" applyBorder="1" applyAlignment="1">
      <alignment horizontal="right" vertical="top"/>
    </xf>
    <xf numFmtId="4" fontId="109" fillId="0" borderId="136" xfId="0" applyNumberFormat="1" applyFont="1" applyBorder="1" applyAlignment="1">
      <alignment horizontal="right" vertical="top"/>
    </xf>
    <xf numFmtId="49" fontId="108" fillId="35" borderId="152" xfId="0" applyNumberFormat="1" applyFont="1" applyFill="1" applyBorder="1" applyAlignment="1">
      <alignment horizontal="left" vertical="top"/>
    </xf>
    <xf numFmtId="49" fontId="111" fillId="0" borderId="0" xfId="0" applyNumberFormat="1" applyFont="1" applyAlignment="1">
      <alignment horizontal="left" vertical="top"/>
    </xf>
    <xf numFmtId="0" fontId="11" fillId="0" borderId="115" xfId="0" applyFont="1" applyBorder="1" applyAlignment="1">
      <alignment horizontal="center"/>
    </xf>
    <xf numFmtId="3" fontId="11" fillId="0" borderId="41" xfId="0" applyNumberFormat="1" applyFont="1" applyBorder="1" applyAlignment="1">
      <alignment horizontal="right" wrapText="1"/>
    </xf>
    <xf numFmtId="3" fontId="11" fillId="0" borderId="44" xfId="0" applyNumberFormat="1" applyFont="1" applyBorder="1" applyAlignment="1">
      <alignment horizontal="right"/>
    </xf>
    <xf numFmtId="0" fontId="14" fillId="0" borderId="0" xfId="0" applyFont="1" applyAlignment="1">
      <alignment/>
    </xf>
    <xf numFmtId="164" fontId="7" fillId="0" borderId="51" xfId="51" applyNumberFormat="1" applyFont="1" applyFill="1" applyBorder="1" applyAlignment="1">
      <alignment horizontal="right"/>
      <protection/>
    </xf>
    <xf numFmtId="0" fontId="7" fillId="36" borderId="79" xfId="47" applyFont="1" applyFill="1" applyBorder="1" applyAlignment="1">
      <alignment wrapText="1"/>
      <protection/>
    </xf>
    <xf numFmtId="178" fontId="22" fillId="0" borderId="0" xfId="0" applyNumberFormat="1" applyFont="1" applyAlignment="1">
      <alignment horizontal="right" vertical="top"/>
    </xf>
    <xf numFmtId="178" fontId="22" fillId="35" borderId="24" xfId="0" applyNumberFormat="1" applyFont="1" applyFill="1" applyBorder="1" applyAlignment="1">
      <alignment horizontal="right" vertical="top"/>
    </xf>
    <xf numFmtId="178" fontId="20" fillId="34" borderId="122" xfId="0" applyNumberFormat="1" applyFont="1" applyFill="1" applyBorder="1" applyAlignment="1">
      <alignment horizontal="right" vertical="top"/>
    </xf>
    <xf numFmtId="178" fontId="100" fillId="0" borderId="0" xfId="0" applyNumberFormat="1" applyFont="1" applyAlignment="1">
      <alignment horizontal="right" vertical="top"/>
    </xf>
    <xf numFmtId="178" fontId="20" fillId="34" borderId="64" xfId="0" applyNumberFormat="1" applyFont="1" applyFill="1" applyBorder="1" applyAlignment="1">
      <alignment horizontal="right" vertical="top"/>
    </xf>
    <xf numFmtId="178" fontId="96" fillId="34" borderId="64" xfId="0" applyNumberFormat="1" applyFont="1" applyFill="1" applyBorder="1" applyAlignment="1">
      <alignment horizontal="right" vertical="top"/>
    </xf>
    <xf numFmtId="178" fontId="22" fillId="35" borderId="28" xfId="0" applyNumberFormat="1" applyFont="1" applyFill="1" applyBorder="1" applyAlignment="1">
      <alignment horizontal="right" vertical="top"/>
    </xf>
    <xf numFmtId="178" fontId="22" fillId="0" borderId="24" xfId="0" applyNumberFormat="1" applyFont="1" applyBorder="1" applyAlignment="1">
      <alignment horizontal="right" vertical="top"/>
    </xf>
    <xf numFmtId="178" fontId="22" fillId="0" borderId="65" xfId="0" applyNumberFormat="1" applyFont="1" applyBorder="1" applyAlignment="1">
      <alignment horizontal="right" vertical="top"/>
    </xf>
    <xf numFmtId="178" fontId="20" fillId="34" borderId="28" xfId="0" applyNumberFormat="1" applyFont="1" applyFill="1" applyBorder="1" applyAlignment="1">
      <alignment horizontal="right" vertical="top"/>
    </xf>
    <xf numFmtId="178" fontId="96" fillId="34" borderId="28" xfId="0" applyNumberFormat="1" applyFont="1" applyFill="1" applyBorder="1" applyAlignment="1">
      <alignment horizontal="right" vertical="top"/>
    </xf>
    <xf numFmtId="178" fontId="22" fillId="35" borderId="110" xfId="0" applyNumberFormat="1" applyFont="1" applyFill="1" applyBorder="1" applyAlignment="1">
      <alignment horizontal="right" vertical="top"/>
    </xf>
    <xf numFmtId="179" fontId="31" fillId="39" borderId="28" xfId="0" applyNumberFormat="1" applyFont="1" applyFill="1" applyBorder="1" applyAlignment="1">
      <alignment horizontal="right" vertical="top"/>
    </xf>
    <xf numFmtId="179" fontId="31" fillId="40" borderId="28" xfId="0" applyNumberFormat="1" applyFont="1" applyFill="1" applyBorder="1" applyAlignment="1">
      <alignment horizontal="right" vertical="top"/>
    </xf>
    <xf numFmtId="179" fontId="31" fillId="0" borderId="110" xfId="0" applyNumberFormat="1" applyFont="1" applyBorder="1" applyAlignment="1">
      <alignment horizontal="right" vertical="top"/>
    </xf>
    <xf numFmtId="179" fontId="32" fillId="0" borderId="0" xfId="0" applyNumberFormat="1" applyFont="1" applyAlignment="1">
      <alignment horizontal="right" vertical="top"/>
    </xf>
    <xf numFmtId="179" fontId="99" fillId="0" borderId="0" xfId="0" applyNumberFormat="1" applyFont="1" applyAlignment="1">
      <alignment horizontal="right" vertical="top"/>
    </xf>
    <xf numFmtId="180" fontId="31" fillId="39" borderId="28" xfId="0" applyNumberFormat="1" applyFont="1" applyFill="1" applyBorder="1" applyAlignment="1">
      <alignment horizontal="right" vertical="top"/>
    </xf>
    <xf numFmtId="180" fontId="31" fillId="40" borderId="28" xfId="0" applyNumberFormat="1" applyFont="1" applyFill="1" applyBorder="1" applyAlignment="1">
      <alignment horizontal="right" vertical="top"/>
    </xf>
    <xf numFmtId="180" fontId="31" fillId="0" borderId="110" xfId="0" applyNumberFormat="1" applyFont="1" applyBorder="1" applyAlignment="1">
      <alignment horizontal="right" vertical="top"/>
    </xf>
    <xf numFmtId="180" fontId="32" fillId="0" borderId="0" xfId="0" applyNumberFormat="1" applyFont="1" applyAlignment="1">
      <alignment horizontal="right" vertical="top"/>
    </xf>
    <xf numFmtId="180" fontId="99" fillId="0" borderId="0" xfId="0" applyNumberFormat="1" applyFont="1" applyAlignment="1">
      <alignment horizontal="right" vertical="top"/>
    </xf>
    <xf numFmtId="180" fontId="105" fillId="0" borderId="110" xfId="0" applyNumberFormat="1" applyFont="1" applyBorder="1" applyAlignment="1">
      <alignment horizontal="right" vertical="top"/>
    </xf>
    <xf numFmtId="49" fontId="107" fillId="0" borderId="136" xfId="0" applyNumberFormat="1" applyFont="1" applyBorder="1" applyAlignment="1">
      <alignment horizontal="left" vertical="top"/>
    </xf>
    <xf numFmtId="49" fontId="107" fillId="0" borderId="136" xfId="0" applyNumberFormat="1" applyFont="1" applyBorder="1" applyAlignment="1">
      <alignment horizontal="right" vertical="top" wrapText="1"/>
    </xf>
    <xf numFmtId="49" fontId="109" fillId="0" borderId="152" xfId="0" applyNumberFormat="1" applyFont="1" applyBorder="1" applyAlignment="1">
      <alignment horizontal="left" vertical="top" wrapText="1"/>
    </xf>
    <xf numFmtId="49" fontId="113" fillId="0" borderId="152" xfId="0" applyNumberFormat="1" applyFont="1" applyBorder="1" applyAlignment="1">
      <alignment horizontal="left" vertical="top" wrapText="1"/>
    </xf>
    <xf numFmtId="49" fontId="109" fillId="0" borderId="0" xfId="0" applyNumberFormat="1" applyFont="1" applyAlignment="1">
      <alignment horizontal="left" vertical="top" wrapText="1"/>
    </xf>
    <xf numFmtId="49" fontId="111" fillId="0" borderId="0" xfId="0" applyNumberFormat="1" applyFont="1" applyAlignment="1">
      <alignment horizontal="left" vertical="top" wrapText="1"/>
    </xf>
    <xf numFmtId="49" fontId="108" fillId="0" borderId="0" xfId="0" applyNumberFormat="1" applyFont="1" applyAlignment="1">
      <alignment horizontal="left" vertical="top" wrapText="1"/>
    </xf>
    <xf numFmtId="49" fontId="109" fillId="0" borderId="0" xfId="0" applyNumberFormat="1" applyFont="1" applyAlignment="1">
      <alignment horizontal="left" vertical="center" wrapText="1"/>
    </xf>
    <xf numFmtId="49" fontId="114" fillId="0" borderId="0" xfId="0" applyNumberFormat="1" applyFont="1" applyAlignment="1">
      <alignment horizontal="left" vertical="top" wrapText="1"/>
    </xf>
    <xf numFmtId="49" fontId="109" fillId="0" borderId="136" xfId="0" applyNumberFormat="1" applyFont="1" applyBorder="1" applyAlignment="1">
      <alignment horizontal="left" vertical="top" wrapText="1"/>
    </xf>
    <xf numFmtId="49" fontId="114" fillId="0" borderId="136" xfId="0" applyNumberFormat="1" applyFont="1" applyBorder="1" applyAlignment="1">
      <alignment horizontal="left" vertical="top" wrapText="1"/>
    </xf>
    <xf numFmtId="49" fontId="107" fillId="34" borderId="135" xfId="0" applyNumberFormat="1" applyFont="1" applyFill="1" applyBorder="1" applyAlignment="1">
      <alignment horizontal="left" vertical="top" wrapText="1"/>
    </xf>
    <xf numFmtId="49" fontId="107" fillId="34" borderId="135" xfId="0" applyNumberFormat="1" applyFont="1" applyFill="1" applyBorder="1" applyAlignment="1">
      <alignment horizontal="right" vertical="top" wrapText="1"/>
    </xf>
    <xf numFmtId="49" fontId="108" fillId="41" borderId="135" xfId="0" applyNumberFormat="1" applyFont="1" applyFill="1" applyBorder="1" applyAlignment="1">
      <alignment horizontal="left" vertical="top" wrapText="1"/>
    </xf>
    <xf numFmtId="0" fontId="108" fillId="41" borderId="135" xfId="0" applyFont="1" applyFill="1" applyBorder="1" applyAlignment="1">
      <alignment horizontal="right" vertical="top"/>
    </xf>
    <xf numFmtId="49" fontId="104" fillId="0" borderId="152" xfId="0" applyNumberFormat="1" applyFont="1" applyBorder="1" applyAlignment="1">
      <alignment horizontal="left" vertical="top" wrapText="1"/>
    </xf>
    <xf numFmtId="49" fontId="107" fillId="0" borderId="0" xfId="0" applyNumberFormat="1" applyFont="1" applyAlignment="1">
      <alignment horizontal="left" vertical="top" wrapText="1"/>
    </xf>
    <xf numFmtId="0" fontId="109" fillId="0" borderId="0" xfId="0" applyFont="1" applyAlignment="1">
      <alignment horizontal="right" vertical="top"/>
    </xf>
    <xf numFmtId="49" fontId="104" fillId="34" borderId="136" xfId="0" applyNumberFormat="1" applyFont="1" applyFill="1" applyBorder="1" applyAlignment="1">
      <alignment horizontal="left" vertical="top" wrapText="1"/>
    </xf>
    <xf numFmtId="0" fontId="108" fillId="34" borderId="136" xfId="0" applyFont="1" applyFill="1" applyBorder="1" applyAlignment="1">
      <alignment horizontal="right" vertical="top"/>
    </xf>
    <xf numFmtId="49" fontId="115" fillId="0" borderId="0" xfId="0" applyNumberFormat="1" applyFont="1" applyAlignment="1">
      <alignment horizontal="left" vertical="top" wrapText="1"/>
    </xf>
    <xf numFmtId="49" fontId="110" fillId="0" borderId="0" xfId="0" applyNumberFormat="1" applyFont="1" applyAlignment="1">
      <alignment horizontal="left" vertical="top" wrapText="1"/>
    </xf>
    <xf numFmtId="49" fontId="110" fillId="0" borderId="136" xfId="0" applyNumberFormat="1" applyFont="1" applyBorder="1" applyAlignment="1">
      <alignment horizontal="left" vertical="top" wrapText="1"/>
    </xf>
    <xf numFmtId="49" fontId="107" fillId="0" borderId="152" xfId="0" applyNumberFormat="1" applyFont="1" applyBorder="1" applyAlignment="1">
      <alignment horizontal="left" vertical="top"/>
    </xf>
    <xf numFmtId="49" fontId="107" fillId="0" borderId="152" xfId="0" applyNumberFormat="1" applyFont="1" applyBorder="1" applyAlignment="1">
      <alignment horizontal="center" vertical="top"/>
    </xf>
    <xf numFmtId="49" fontId="107" fillId="0" borderId="152" xfId="0" applyNumberFormat="1" applyFont="1" applyBorder="1" applyAlignment="1">
      <alignment horizontal="right" vertical="top"/>
    </xf>
    <xf numFmtId="0" fontId="14" fillId="36" borderId="74" xfId="0" applyFont="1" applyFill="1" applyBorder="1" applyAlignment="1">
      <alignment horizontal="center" shrinkToFit="1"/>
    </xf>
    <xf numFmtId="0" fontId="14" fillId="36" borderId="79" xfId="0" applyFont="1" applyFill="1" applyBorder="1" applyAlignment="1">
      <alignment horizontal="center" shrinkToFit="1"/>
    </xf>
    <xf numFmtId="0" fontId="14" fillId="36" borderId="38" xfId="0" applyFont="1" applyFill="1" applyBorder="1" applyAlignment="1">
      <alignment horizontal="center"/>
    </xf>
    <xf numFmtId="0" fontId="14" fillId="36" borderId="39" xfId="0" applyFont="1" applyFill="1" applyBorder="1" applyAlignment="1">
      <alignment horizontal="center"/>
    </xf>
    <xf numFmtId="0" fontId="14" fillId="36" borderId="53" xfId="0" applyFont="1" applyFill="1" applyBorder="1" applyAlignment="1">
      <alignment horizontal="center"/>
    </xf>
    <xf numFmtId="0" fontId="7" fillId="36" borderId="74" xfId="0" applyFont="1" applyFill="1" applyBorder="1" applyAlignment="1">
      <alignment horizontal="center" shrinkToFit="1"/>
    </xf>
    <xf numFmtId="0" fontId="7" fillId="36" borderId="79" xfId="0" applyFont="1" applyFill="1" applyBorder="1" applyAlignment="1">
      <alignment horizontal="center" shrinkToFit="1"/>
    </xf>
    <xf numFmtId="0" fontId="7" fillId="36" borderId="38" xfId="49" applyFont="1" applyFill="1" applyBorder="1" applyAlignment="1">
      <alignment horizontal="center"/>
      <protection/>
    </xf>
    <xf numFmtId="0" fontId="11" fillId="36" borderId="39" xfId="0" applyFont="1" applyFill="1" applyBorder="1" applyAlignment="1">
      <alignment horizontal="center"/>
    </xf>
    <xf numFmtId="0" fontId="11" fillId="36" borderId="53" xfId="0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List2" xfId="49"/>
    <cellStyle name="normální_List3" xfId="50"/>
    <cellStyle name="normální_List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view="pageLayout" workbookViewId="0" topLeftCell="A1">
      <selection activeCell="D33" sqref="D33"/>
    </sheetView>
  </sheetViews>
  <sheetFormatPr defaultColWidth="9.00390625" defaultRowHeight="12.75"/>
  <cols>
    <col min="1" max="2" width="2.625" style="0" customWidth="1"/>
    <col min="3" max="3" width="18.875" style="0" customWidth="1"/>
    <col min="4" max="4" width="11.00390625" style="0" customWidth="1"/>
    <col min="5" max="5" width="8.25390625" style="0" customWidth="1"/>
    <col min="6" max="7" width="18.875" style="0" customWidth="1"/>
    <col min="8" max="8" width="6.875" style="0" customWidth="1"/>
    <col min="9" max="9" width="5.375" style="0" customWidth="1"/>
    <col min="10" max="10" width="9.00390625" style="0" customWidth="1"/>
    <col min="11" max="12" width="9.75390625" style="0" customWidth="1"/>
  </cols>
  <sheetData>
    <row r="1" spans="1:12" ht="12.75">
      <c r="A1" s="111" t="s">
        <v>1250</v>
      </c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 t="s">
        <v>1668</v>
      </c>
    </row>
    <row r="2" spans="1:12" ht="21">
      <c r="A2" s="116"/>
      <c r="B2" s="116"/>
      <c r="C2" s="116"/>
      <c r="D2" s="492" t="s">
        <v>1251</v>
      </c>
      <c r="E2" s="492"/>
      <c r="F2" s="492"/>
      <c r="G2" s="492"/>
      <c r="H2" s="492"/>
      <c r="I2" s="492"/>
      <c r="J2" s="492"/>
      <c r="K2" s="492"/>
      <c r="L2" s="492"/>
    </row>
    <row r="3" spans="1:12" ht="12.75">
      <c r="A3" s="116"/>
      <c r="B3" s="116"/>
      <c r="C3" s="118"/>
      <c r="D3" s="493" t="s">
        <v>1252</v>
      </c>
      <c r="E3" s="493"/>
      <c r="F3" s="493"/>
      <c r="G3" s="493"/>
      <c r="H3" s="493"/>
      <c r="I3" s="493"/>
      <c r="J3" s="493"/>
      <c r="K3" s="493"/>
      <c r="L3" s="493"/>
    </row>
    <row r="4" spans="1:12" ht="12.75">
      <c r="A4" s="116"/>
      <c r="B4" s="116"/>
      <c r="C4" s="1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2.75">
      <c r="A5" s="116"/>
      <c r="B5" s="116"/>
      <c r="C5" s="116"/>
      <c r="D5" s="116" t="s">
        <v>1253</v>
      </c>
      <c r="E5" s="116"/>
      <c r="F5" s="116"/>
      <c r="G5" s="116"/>
      <c r="H5" s="116"/>
      <c r="I5" s="116"/>
      <c r="J5" s="116"/>
      <c r="K5" s="116"/>
      <c r="L5" s="116"/>
    </row>
    <row r="6" spans="1:12" ht="13.5">
      <c r="A6" s="116"/>
      <c r="B6" s="116"/>
      <c r="C6" s="116"/>
      <c r="D6" s="161" t="s">
        <v>605</v>
      </c>
      <c r="E6" s="123" t="s">
        <v>1669</v>
      </c>
      <c r="F6" s="123"/>
      <c r="G6" s="123"/>
      <c r="H6" s="123"/>
      <c r="I6" s="123"/>
      <c r="J6" s="123"/>
      <c r="K6" s="123"/>
      <c r="L6" s="123"/>
    </row>
    <row r="7" spans="1:12" ht="13.5">
      <c r="A7" s="116"/>
      <c r="B7" s="116"/>
      <c r="C7" s="116"/>
      <c r="D7" s="162" t="s">
        <v>606</v>
      </c>
      <c r="E7" s="123" t="s">
        <v>135</v>
      </c>
      <c r="F7" s="123"/>
      <c r="G7" s="123"/>
      <c r="H7" s="123"/>
      <c r="I7" s="123"/>
      <c r="J7" s="123"/>
      <c r="K7" s="123"/>
      <c r="L7" s="123"/>
    </row>
    <row r="8" spans="1:12" ht="13.5">
      <c r="A8" s="116"/>
      <c r="B8" s="116"/>
      <c r="C8" s="116"/>
      <c r="D8" s="162" t="s">
        <v>607</v>
      </c>
      <c r="E8" s="123" t="s">
        <v>136</v>
      </c>
      <c r="F8" s="123"/>
      <c r="G8" s="123"/>
      <c r="H8" s="123"/>
      <c r="I8" s="123"/>
      <c r="J8" s="123"/>
      <c r="K8" s="123"/>
      <c r="L8" s="123"/>
    </row>
    <row r="9" spans="1:12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3.5">
      <c r="A10" s="116"/>
      <c r="B10" s="116"/>
      <c r="C10" s="116"/>
      <c r="D10" s="162" t="s">
        <v>137</v>
      </c>
      <c r="E10" s="319" t="s">
        <v>135</v>
      </c>
      <c r="F10" s="123"/>
      <c r="G10" s="123"/>
      <c r="H10" s="123"/>
      <c r="I10" s="123"/>
      <c r="J10" s="123"/>
      <c r="K10" s="123"/>
      <c r="L10" s="123"/>
    </row>
    <row r="11" spans="1:12" ht="13.5" thickBot="1">
      <c r="A11" s="116"/>
      <c r="B11" s="116"/>
      <c r="C11" s="116"/>
      <c r="D11" s="162" t="s">
        <v>139</v>
      </c>
      <c r="E11" s="125" t="s">
        <v>135</v>
      </c>
      <c r="F11" s="125"/>
      <c r="G11" s="125"/>
      <c r="H11" s="125"/>
      <c r="I11" s="125"/>
      <c r="J11" s="125"/>
      <c r="K11" s="125"/>
      <c r="L11" s="125"/>
    </row>
    <row r="12" spans="1:12" ht="24.75" thickBot="1">
      <c r="A12" s="320" t="s">
        <v>2</v>
      </c>
      <c r="B12" s="494"/>
      <c r="C12" s="495"/>
      <c r="D12" s="196" t="s">
        <v>1254</v>
      </c>
      <c r="E12" s="196"/>
      <c r="F12" s="197" t="s">
        <v>1255</v>
      </c>
      <c r="G12" s="197" t="s">
        <v>1256</v>
      </c>
      <c r="H12" s="495"/>
      <c r="I12" s="196" t="s">
        <v>1257</v>
      </c>
      <c r="J12" s="196"/>
      <c r="K12" s="197" t="s">
        <v>1258</v>
      </c>
      <c r="L12" s="321" t="s">
        <v>1259</v>
      </c>
    </row>
    <row r="13" spans="1:12" ht="17.25" thickBot="1">
      <c r="A13" s="322" t="s">
        <v>140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323"/>
    </row>
    <row r="14" spans="1:12" ht="12.75">
      <c r="A14" s="324" t="s">
        <v>1260</v>
      </c>
      <c r="B14" s="496"/>
      <c r="C14" s="324" t="s">
        <v>1261</v>
      </c>
      <c r="D14" s="496"/>
      <c r="E14" s="496"/>
      <c r="F14" s="325" t="s">
        <v>1670</v>
      </c>
      <c r="G14" s="325" t="s">
        <v>1670</v>
      </c>
      <c r="H14" s="497"/>
      <c r="I14" s="326"/>
      <c r="J14" s="326" t="s">
        <v>1671</v>
      </c>
      <c r="K14" s="325" t="s">
        <v>1672</v>
      </c>
      <c r="L14" s="327" t="s">
        <v>1672</v>
      </c>
    </row>
    <row r="15" spans="1:12" ht="12.75">
      <c r="A15" s="324" t="s">
        <v>1262</v>
      </c>
      <c r="B15" s="496"/>
      <c r="C15" s="324" t="s">
        <v>5</v>
      </c>
      <c r="D15" s="496"/>
      <c r="E15" s="496"/>
      <c r="F15" s="325" t="s">
        <v>1673</v>
      </c>
      <c r="G15" s="325" t="s">
        <v>1673</v>
      </c>
      <c r="H15" s="497"/>
      <c r="I15" s="326"/>
      <c r="J15" s="326" t="s">
        <v>1674</v>
      </c>
      <c r="K15" s="325" t="s">
        <v>1675</v>
      </c>
      <c r="L15" s="327" t="s">
        <v>1675</v>
      </c>
    </row>
    <row r="16" spans="1:12" ht="12.75">
      <c r="A16" s="324" t="s">
        <v>1263</v>
      </c>
      <c r="B16" s="496"/>
      <c r="C16" s="324" t="s">
        <v>1264</v>
      </c>
      <c r="D16" s="496"/>
      <c r="E16" s="496"/>
      <c r="F16" s="325" t="s">
        <v>1676</v>
      </c>
      <c r="G16" s="325" t="s">
        <v>1676</v>
      </c>
      <c r="H16" s="497"/>
      <c r="I16" s="326"/>
      <c r="J16" s="326" t="s">
        <v>1677</v>
      </c>
      <c r="K16" s="325" t="s">
        <v>1678</v>
      </c>
      <c r="L16" s="327" t="s">
        <v>1678</v>
      </c>
    </row>
    <row r="17" spans="1:12" ht="13.5" thickBot="1">
      <c r="A17" s="324" t="s">
        <v>1679</v>
      </c>
      <c r="B17" s="496"/>
      <c r="C17" s="324" t="s">
        <v>1680</v>
      </c>
      <c r="D17" s="496"/>
      <c r="E17" s="496"/>
      <c r="F17" s="325"/>
      <c r="G17" s="325"/>
      <c r="H17" s="497"/>
      <c r="I17" s="326"/>
      <c r="J17" s="326"/>
      <c r="K17" s="325" t="s">
        <v>1270</v>
      </c>
      <c r="L17" s="327" t="s">
        <v>1270</v>
      </c>
    </row>
    <row r="18" spans="1:12" ht="13.5" thickBot="1">
      <c r="A18" s="328"/>
      <c r="B18" s="498"/>
      <c r="C18" s="199" t="s">
        <v>1265</v>
      </c>
      <c r="D18" s="498"/>
      <c r="E18" s="498"/>
      <c r="F18" s="200" t="s">
        <v>1681</v>
      </c>
      <c r="G18" s="200" t="s">
        <v>1681</v>
      </c>
      <c r="H18" s="499"/>
      <c r="I18" s="201"/>
      <c r="J18" s="201" t="s">
        <v>1682</v>
      </c>
      <c r="K18" s="200" t="s">
        <v>1683</v>
      </c>
      <c r="L18" s="329" t="s">
        <v>1683</v>
      </c>
    </row>
    <row r="19" spans="1:12" ht="12.75">
      <c r="A19" s="324" t="s">
        <v>1266</v>
      </c>
      <c r="B19" s="496"/>
      <c r="C19" s="324" t="s">
        <v>1267</v>
      </c>
      <c r="D19" s="496"/>
      <c r="E19" s="496"/>
      <c r="F19" s="325" t="s">
        <v>1684</v>
      </c>
      <c r="G19" s="325" t="s">
        <v>1684</v>
      </c>
      <c r="H19" s="497"/>
      <c r="I19" s="326"/>
      <c r="J19" s="326" t="s">
        <v>1685</v>
      </c>
      <c r="K19" s="325" t="s">
        <v>1686</v>
      </c>
      <c r="L19" s="327" t="s">
        <v>1686</v>
      </c>
    </row>
    <row r="20" spans="1:12" ht="12.75">
      <c r="A20" s="324" t="s">
        <v>1268</v>
      </c>
      <c r="B20" s="496"/>
      <c r="C20" s="324" t="s">
        <v>1269</v>
      </c>
      <c r="D20" s="496"/>
      <c r="E20" s="496"/>
      <c r="F20" s="325"/>
      <c r="G20" s="325" t="s">
        <v>1687</v>
      </c>
      <c r="H20" s="497"/>
      <c r="I20" s="326"/>
      <c r="J20" s="326" t="s">
        <v>1688</v>
      </c>
      <c r="K20" s="325" t="s">
        <v>1270</v>
      </c>
      <c r="L20" s="327" t="s">
        <v>1271</v>
      </c>
    </row>
    <row r="21" spans="1:12" ht="12.75">
      <c r="A21" s="324" t="s">
        <v>1689</v>
      </c>
      <c r="B21" s="496"/>
      <c r="C21" s="324" t="s">
        <v>1690</v>
      </c>
      <c r="D21" s="496"/>
      <c r="E21" s="496"/>
      <c r="F21" s="325"/>
      <c r="G21" s="325"/>
      <c r="H21" s="497"/>
      <c r="I21" s="326"/>
      <c r="J21" s="326"/>
      <c r="K21" s="325" t="s">
        <v>1270</v>
      </c>
      <c r="L21" s="327" t="s">
        <v>1270</v>
      </c>
    </row>
    <row r="22" spans="1:12" ht="12.75">
      <c r="A22" s="324" t="s">
        <v>1272</v>
      </c>
      <c r="B22" s="496"/>
      <c r="C22" s="324" t="s">
        <v>1273</v>
      </c>
      <c r="D22" s="496"/>
      <c r="E22" s="496"/>
      <c r="F22" s="325" t="s">
        <v>1691</v>
      </c>
      <c r="G22" s="325" t="s">
        <v>1691</v>
      </c>
      <c r="H22" s="497"/>
      <c r="I22" s="326"/>
      <c r="J22" s="326" t="s">
        <v>1692</v>
      </c>
      <c r="K22" s="325" t="s">
        <v>1693</v>
      </c>
      <c r="L22" s="327" t="s">
        <v>1693</v>
      </c>
    </row>
    <row r="23" spans="1:12" ht="12.75">
      <c r="A23" s="324" t="s">
        <v>1274</v>
      </c>
      <c r="B23" s="496"/>
      <c r="C23" s="324" t="s">
        <v>1275</v>
      </c>
      <c r="D23" s="496"/>
      <c r="E23" s="496"/>
      <c r="F23" s="325" t="s">
        <v>1694</v>
      </c>
      <c r="G23" s="325" t="s">
        <v>1695</v>
      </c>
      <c r="H23" s="497"/>
      <c r="I23" s="326"/>
      <c r="J23" s="326" t="s">
        <v>1696</v>
      </c>
      <c r="K23" s="325" t="s">
        <v>1697</v>
      </c>
      <c r="L23" s="327" t="s">
        <v>1698</v>
      </c>
    </row>
    <row r="24" spans="1:12" ht="12.75">
      <c r="A24" s="324" t="s">
        <v>1276</v>
      </c>
      <c r="B24" s="496"/>
      <c r="C24" s="324" t="s">
        <v>1277</v>
      </c>
      <c r="D24" s="496"/>
      <c r="E24" s="496"/>
      <c r="F24" s="325"/>
      <c r="G24" s="325" t="s">
        <v>1699</v>
      </c>
      <c r="H24" s="497"/>
      <c r="I24" s="326"/>
      <c r="J24" s="326" t="s">
        <v>1700</v>
      </c>
      <c r="K24" s="325" t="s">
        <v>1270</v>
      </c>
      <c r="L24" s="327" t="s">
        <v>1701</v>
      </c>
    </row>
    <row r="25" spans="1:12" ht="12.75">
      <c r="A25" s="324" t="s">
        <v>1702</v>
      </c>
      <c r="B25" s="496"/>
      <c r="C25" s="324" t="s">
        <v>1703</v>
      </c>
      <c r="D25" s="496"/>
      <c r="E25" s="496"/>
      <c r="F25" s="325"/>
      <c r="G25" s="325"/>
      <c r="H25" s="497"/>
      <c r="I25" s="326"/>
      <c r="J25" s="326"/>
      <c r="K25" s="325" t="s">
        <v>1270</v>
      </c>
      <c r="L25" s="327" t="s">
        <v>1270</v>
      </c>
    </row>
    <row r="26" spans="1:12" ht="12.75">
      <c r="A26" s="324" t="s">
        <v>1278</v>
      </c>
      <c r="B26" s="496"/>
      <c r="C26" s="324" t="s">
        <v>1279</v>
      </c>
      <c r="D26" s="496"/>
      <c r="E26" s="496"/>
      <c r="F26" s="325" t="s">
        <v>1704</v>
      </c>
      <c r="G26" s="325" t="s">
        <v>1705</v>
      </c>
      <c r="H26" s="497"/>
      <c r="I26" s="326"/>
      <c r="J26" s="326" t="s">
        <v>1706</v>
      </c>
      <c r="K26" s="325" t="s">
        <v>1707</v>
      </c>
      <c r="L26" s="327" t="s">
        <v>1708</v>
      </c>
    </row>
    <row r="27" spans="1:12" ht="13.5" thickBot="1">
      <c r="A27" s="324" t="s">
        <v>1280</v>
      </c>
      <c r="B27" s="496"/>
      <c r="C27" s="324" t="s">
        <v>1281</v>
      </c>
      <c r="D27" s="496"/>
      <c r="E27" s="496"/>
      <c r="F27" s="325" t="s">
        <v>1709</v>
      </c>
      <c r="G27" s="325" t="s">
        <v>1709</v>
      </c>
      <c r="H27" s="497"/>
      <c r="I27" s="326"/>
      <c r="J27" s="326" t="s">
        <v>1710</v>
      </c>
      <c r="K27" s="325" t="s">
        <v>1270</v>
      </c>
      <c r="L27" s="327" t="s">
        <v>1270</v>
      </c>
    </row>
    <row r="28" spans="1:12" ht="13.5" thickBot="1">
      <c r="A28" s="328"/>
      <c r="B28" s="498"/>
      <c r="C28" s="199" t="s">
        <v>1282</v>
      </c>
      <c r="D28" s="498"/>
      <c r="E28" s="498"/>
      <c r="F28" s="200" t="s">
        <v>1711</v>
      </c>
      <c r="G28" s="200" t="s">
        <v>1712</v>
      </c>
      <c r="H28" s="499"/>
      <c r="I28" s="201"/>
      <c r="J28" s="201" t="s">
        <v>1713</v>
      </c>
      <c r="K28" s="200" t="s">
        <v>1714</v>
      </c>
      <c r="L28" s="329" t="s">
        <v>1715</v>
      </c>
    </row>
    <row r="29" spans="1:12" ht="12.75">
      <c r="A29" s="324" t="s">
        <v>1716</v>
      </c>
      <c r="B29" s="496"/>
      <c r="C29" s="324" t="s">
        <v>1717</v>
      </c>
      <c r="D29" s="496"/>
      <c r="E29" s="496"/>
      <c r="F29" s="325"/>
      <c r="G29" s="325"/>
      <c r="H29" s="497"/>
      <c r="I29" s="326"/>
      <c r="J29" s="326"/>
      <c r="K29" s="325" t="s">
        <v>1270</v>
      </c>
      <c r="L29" s="327" t="s">
        <v>1270</v>
      </c>
    </row>
    <row r="30" spans="1:12" ht="12.75">
      <c r="A30" s="324" t="s">
        <v>1718</v>
      </c>
      <c r="B30" s="496"/>
      <c r="C30" s="324" t="s">
        <v>1719</v>
      </c>
      <c r="D30" s="496"/>
      <c r="E30" s="496"/>
      <c r="F30" s="325"/>
      <c r="G30" s="325"/>
      <c r="H30" s="497"/>
      <c r="I30" s="326"/>
      <c r="J30" s="326"/>
      <c r="K30" s="325" t="s">
        <v>1270</v>
      </c>
      <c r="L30" s="327" t="s">
        <v>1270</v>
      </c>
    </row>
    <row r="31" spans="1:12" ht="13.5" thickBot="1">
      <c r="A31" s="324" t="s">
        <v>1720</v>
      </c>
      <c r="B31" s="496"/>
      <c r="C31" s="324" t="s">
        <v>1721</v>
      </c>
      <c r="D31" s="496"/>
      <c r="E31" s="496"/>
      <c r="F31" s="325"/>
      <c r="G31" s="325"/>
      <c r="H31" s="497"/>
      <c r="I31" s="326"/>
      <c r="J31" s="326"/>
      <c r="K31" s="325" t="s">
        <v>1270</v>
      </c>
      <c r="L31" s="327" t="s">
        <v>1270</v>
      </c>
    </row>
    <row r="32" spans="1:12" ht="13.5" thickBot="1">
      <c r="A32" s="328"/>
      <c r="B32" s="498"/>
      <c r="C32" s="199" t="s">
        <v>1722</v>
      </c>
      <c r="D32" s="498"/>
      <c r="E32" s="498"/>
      <c r="F32" s="200"/>
      <c r="G32" s="200"/>
      <c r="H32" s="499"/>
      <c r="I32" s="201"/>
      <c r="J32" s="201"/>
      <c r="K32" s="200" t="s">
        <v>1270</v>
      </c>
      <c r="L32" s="329" t="s">
        <v>1270</v>
      </c>
    </row>
    <row r="33" spans="1:12" ht="13.5" thickBot="1">
      <c r="A33" s="330"/>
      <c r="B33" s="500"/>
      <c r="C33" s="202" t="s">
        <v>1283</v>
      </c>
      <c r="D33" s="500"/>
      <c r="E33" s="500"/>
      <c r="F33" s="203" t="s">
        <v>1723</v>
      </c>
      <c r="G33" s="203" t="s">
        <v>1724</v>
      </c>
      <c r="H33" s="501"/>
      <c r="I33" s="204"/>
      <c r="J33" s="204" t="s">
        <v>1725</v>
      </c>
      <c r="K33" s="203" t="s">
        <v>1726</v>
      </c>
      <c r="L33" s="331" t="s">
        <v>1727</v>
      </c>
    </row>
    <row r="34" spans="1:12" ht="12.75">
      <c r="A34" s="324" t="s">
        <v>1392</v>
      </c>
      <c r="B34" s="496"/>
      <c r="C34" s="324" t="s">
        <v>1393</v>
      </c>
      <c r="D34" s="496"/>
      <c r="E34" s="496"/>
      <c r="F34" s="325"/>
      <c r="G34" s="325"/>
      <c r="H34" s="497"/>
      <c r="I34" s="326"/>
      <c r="J34" s="326"/>
      <c r="K34" s="325" t="s">
        <v>1270</v>
      </c>
      <c r="L34" s="327" t="s">
        <v>1270</v>
      </c>
    </row>
    <row r="35" spans="1:12" ht="12.75">
      <c r="A35" s="324" t="s">
        <v>1284</v>
      </c>
      <c r="B35" s="496"/>
      <c r="C35" s="324" t="s">
        <v>1285</v>
      </c>
      <c r="D35" s="496"/>
      <c r="E35" s="496"/>
      <c r="F35" s="325" t="s">
        <v>1728</v>
      </c>
      <c r="G35" s="325" t="s">
        <v>1728</v>
      </c>
      <c r="H35" s="497"/>
      <c r="I35" s="326"/>
      <c r="J35" s="326" t="s">
        <v>1728</v>
      </c>
      <c r="K35" s="325" t="s">
        <v>1271</v>
      </c>
      <c r="L35" s="327" t="s">
        <v>1271</v>
      </c>
    </row>
    <row r="36" spans="1:12" ht="12.75">
      <c r="A36" s="324" t="s">
        <v>216</v>
      </c>
      <c r="B36" s="496"/>
      <c r="C36" s="324" t="s">
        <v>1729</v>
      </c>
      <c r="D36" s="496"/>
      <c r="E36" s="496"/>
      <c r="F36" s="325" t="s">
        <v>1730</v>
      </c>
      <c r="G36" s="325" t="s">
        <v>1731</v>
      </c>
      <c r="H36" s="497"/>
      <c r="I36" s="326"/>
      <c r="J36" s="326" t="s">
        <v>1732</v>
      </c>
      <c r="K36" s="325" t="s">
        <v>1733</v>
      </c>
      <c r="L36" s="327" t="s">
        <v>1734</v>
      </c>
    </row>
    <row r="37" spans="1:12" ht="12.75">
      <c r="A37" s="324" t="s">
        <v>1735</v>
      </c>
      <c r="B37" s="496"/>
      <c r="C37" s="324" t="s">
        <v>1736</v>
      </c>
      <c r="D37" s="496"/>
      <c r="E37" s="496"/>
      <c r="F37" s="325"/>
      <c r="G37" s="325"/>
      <c r="H37" s="497"/>
      <c r="I37" s="326"/>
      <c r="J37" s="326"/>
      <c r="K37" s="325" t="s">
        <v>1270</v>
      </c>
      <c r="L37" s="327" t="s">
        <v>1270</v>
      </c>
    </row>
    <row r="38" spans="1:12" ht="12.75">
      <c r="A38" s="324" t="s">
        <v>1737</v>
      </c>
      <c r="B38" s="496"/>
      <c r="C38" s="324" t="s">
        <v>1738</v>
      </c>
      <c r="D38" s="496"/>
      <c r="E38" s="496"/>
      <c r="F38" s="325"/>
      <c r="G38" s="325"/>
      <c r="H38" s="497"/>
      <c r="I38" s="326"/>
      <c r="J38" s="326"/>
      <c r="K38" s="325" t="s">
        <v>1270</v>
      </c>
      <c r="L38" s="327" t="s">
        <v>1270</v>
      </c>
    </row>
    <row r="39" spans="1:12" ht="12.75">
      <c r="A39" s="324" t="s">
        <v>1739</v>
      </c>
      <c r="B39" s="496"/>
      <c r="C39" s="324" t="s">
        <v>1740</v>
      </c>
      <c r="D39" s="496"/>
      <c r="E39" s="496"/>
      <c r="F39" s="325"/>
      <c r="G39" s="325"/>
      <c r="H39" s="497"/>
      <c r="I39" s="326"/>
      <c r="J39" s="326"/>
      <c r="K39" s="325" t="s">
        <v>1270</v>
      </c>
      <c r="L39" s="327" t="s">
        <v>1270</v>
      </c>
    </row>
    <row r="40" spans="1:12" ht="12.75">
      <c r="A40" s="324" t="s">
        <v>1741</v>
      </c>
      <c r="B40" s="496"/>
      <c r="C40" s="324" t="s">
        <v>1742</v>
      </c>
      <c r="D40" s="496"/>
      <c r="E40" s="496"/>
      <c r="F40" s="325"/>
      <c r="G40" s="325"/>
      <c r="H40" s="497"/>
      <c r="I40" s="326"/>
      <c r="J40" s="326"/>
      <c r="K40" s="325" t="s">
        <v>1270</v>
      </c>
      <c r="L40" s="327" t="s">
        <v>1270</v>
      </c>
    </row>
    <row r="41" spans="1:12" ht="12.75">
      <c r="A41" s="324" t="s">
        <v>1743</v>
      </c>
      <c r="B41" s="496"/>
      <c r="C41" s="324" t="s">
        <v>1744</v>
      </c>
      <c r="D41" s="496"/>
      <c r="E41" s="496"/>
      <c r="F41" s="325"/>
      <c r="G41" s="325"/>
      <c r="H41" s="497"/>
      <c r="I41" s="326"/>
      <c r="J41" s="326"/>
      <c r="K41" s="325" t="s">
        <v>1270</v>
      </c>
      <c r="L41" s="327" t="s">
        <v>1270</v>
      </c>
    </row>
    <row r="42" spans="1:12" ht="12.75">
      <c r="A42" s="324" t="s">
        <v>1745</v>
      </c>
      <c r="B42" s="496"/>
      <c r="C42" s="324" t="s">
        <v>1746</v>
      </c>
      <c r="D42" s="496"/>
      <c r="E42" s="496"/>
      <c r="F42" s="325"/>
      <c r="G42" s="325"/>
      <c r="H42" s="497"/>
      <c r="I42" s="326"/>
      <c r="J42" s="326"/>
      <c r="K42" s="325" t="s">
        <v>1270</v>
      </c>
      <c r="L42" s="327" t="s">
        <v>1270</v>
      </c>
    </row>
    <row r="43" spans="1:12" ht="13.5" thickBot="1">
      <c r="A43" s="324" t="s">
        <v>1747</v>
      </c>
      <c r="B43" s="496"/>
      <c r="C43" s="324" t="s">
        <v>1748</v>
      </c>
      <c r="D43" s="496"/>
      <c r="E43" s="496"/>
      <c r="F43" s="325"/>
      <c r="G43" s="325" t="s">
        <v>1749</v>
      </c>
      <c r="H43" s="497"/>
      <c r="I43" s="326"/>
      <c r="J43" s="326" t="s">
        <v>1750</v>
      </c>
      <c r="K43" s="325" t="s">
        <v>1270</v>
      </c>
      <c r="L43" s="327" t="s">
        <v>1751</v>
      </c>
    </row>
    <row r="44" spans="1:12" ht="13.5" thickBot="1">
      <c r="A44" s="328"/>
      <c r="B44" s="498"/>
      <c r="C44" s="199" t="s">
        <v>1286</v>
      </c>
      <c r="D44" s="498"/>
      <c r="E44" s="498"/>
      <c r="F44" s="200" t="s">
        <v>1752</v>
      </c>
      <c r="G44" s="200" t="s">
        <v>1753</v>
      </c>
      <c r="H44" s="499"/>
      <c r="I44" s="201"/>
      <c r="J44" s="201" t="s">
        <v>1754</v>
      </c>
      <c r="K44" s="200" t="s">
        <v>1755</v>
      </c>
      <c r="L44" s="329" t="s">
        <v>1756</v>
      </c>
    </row>
    <row r="45" spans="1:12" ht="13.5" thickBot="1">
      <c r="A45" s="330"/>
      <c r="B45" s="500"/>
      <c r="C45" s="202" t="s">
        <v>1287</v>
      </c>
      <c r="D45" s="500"/>
      <c r="E45" s="500"/>
      <c r="F45" s="203" t="s">
        <v>1757</v>
      </c>
      <c r="G45" s="203" t="s">
        <v>1758</v>
      </c>
      <c r="H45" s="501"/>
      <c r="I45" s="204"/>
      <c r="J45" s="204" t="s">
        <v>1759</v>
      </c>
      <c r="K45" s="203" t="s">
        <v>1760</v>
      </c>
      <c r="L45" s="331" t="s">
        <v>1761</v>
      </c>
    </row>
    <row r="46" spans="1:12" ht="17.25" thickBot="1">
      <c r="A46" s="322" t="s">
        <v>226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323"/>
    </row>
    <row r="47" spans="1:12" ht="12.75">
      <c r="A47" s="332" t="s">
        <v>1288</v>
      </c>
      <c r="B47" s="333"/>
      <c r="C47" s="332" t="s">
        <v>3</v>
      </c>
      <c r="D47" s="333"/>
      <c r="E47" s="333"/>
      <c r="F47" s="334" t="s">
        <v>1762</v>
      </c>
      <c r="G47" s="334" t="s">
        <v>1763</v>
      </c>
      <c r="H47" s="502"/>
      <c r="I47" s="335"/>
      <c r="J47" s="335" t="s">
        <v>1764</v>
      </c>
      <c r="K47" s="334" t="s">
        <v>1765</v>
      </c>
      <c r="L47" s="336" t="s">
        <v>1766</v>
      </c>
    </row>
    <row r="48" spans="1:12" ht="12.75">
      <c r="A48" s="332"/>
      <c r="B48" s="333"/>
      <c r="C48" s="332" t="s">
        <v>1289</v>
      </c>
      <c r="D48" s="333"/>
      <c r="E48" s="333"/>
      <c r="F48" s="333"/>
      <c r="G48" s="333"/>
      <c r="H48" s="333"/>
      <c r="I48" s="333"/>
      <c r="J48" s="333"/>
      <c r="K48" s="333"/>
      <c r="L48" s="333"/>
    </row>
    <row r="49" spans="1:12" ht="12.75">
      <c r="A49" s="332" t="s">
        <v>457</v>
      </c>
      <c r="B49" s="333"/>
      <c r="C49" s="332" t="s">
        <v>1729</v>
      </c>
      <c r="D49" s="333"/>
      <c r="E49" s="333"/>
      <c r="F49" s="334"/>
      <c r="G49" s="334" t="s">
        <v>1767</v>
      </c>
      <c r="H49" s="502"/>
      <c r="I49" s="335"/>
      <c r="J49" s="335" t="s">
        <v>1768</v>
      </c>
      <c r="K49" s="334" t="s">
        <v>1270</v>
      </c>
      <c r="L49" s="336" t="s">
        <v>1769</v>
      </c>
    </row>
    <row r="50" spans="1:12" ht="12.75">
      <c r="A50" s="332" t="s">
        <v>1290</v>
      </c>
      <c r="B50" s="333"/>
      <c r="C50" s="332" t="s">
        <v>4</v>
      </c>
      <c r="D50" s="333"/>
      <c r="E50" s="333"/>
      <c r="F50" s="334" t="s">
        <v>1770</v>
      </c>
      <c r="G50" s="334" t="s">
        <v>1771</v>
      </c>
      <c r="H50" s="502"/>
      <c r="I50" s="335"/>
      <c r="J50" s="335" t="s">
        <v>1772</v>
      </c>
      <c r="K50" s="334" t="s">
        <v>1773</v>
      </c>
      <c r="L50" s="336" t="s">
        <v>1774</v>
      </c>
    </row>
    <row r="51" spans="1:12" ht="13.5" thickBot="1">
      <c r="A51" s="332" t="s">
        <v>1775</v>
      </c>
      <c r="B51" s="333"/>
      <c r="C51" s="332" t="s">
        <v>1748</v>
      </c>
      <c r="D51" s="333"/>
      <c r="E51" s="333"/>
      <c r="F51" s="334"/>
      <c r="G51" s="334" t="s">
        <v>1776</v>
      </c>
      <c r="H51" s="502"/>
      <c r="I51" s="335"/>
      <c r="J51" s="335" t="s">
        <v>1777</v>
      </c>
      <c r="K51" s="334" t="s">
        <v>1270</v>
      </c>
      <c r="L51" s="336" t="s">
        <v>1778</v>
      </c>
    </row>
    <row r="52" spans="1:12" ht="13.5" thickBot="1">
      <c r="A52" s="330"/>
      <c r="B52" s="500"/>
      <c r="C52" s="202" t="s">
        <v>1291</v>
      </c>
      <c r="D52" s="500"/>
      <c r="E52" s="500"/>
      <c r="F52" s="203" t="s">
        <v>1779</v>
      </c>
      <c r="G52" s="203" t="s">
        <v>1780</v>
      </c>
      <c r="H52" s="501"/>
      <c r="I52" s="204"/>
      <c r="J52" s="204" t="s">
        <v>1781</v>
      </c>
      <c r="K52" s="203" t="s">
        <v>1782</v>
      </c>
      <c r="L52" s="331" t="s">
        <v>1783</v>
      </c>
    </row>
    <row r="53" spans="1:12" ht="13.5" thickBot="1">
      <c r="A53" s="330"/>
      <c r="B53" s="500"/>
      <c r="C53" s="202" t="s">
        <v>1292</v>
      </c>
      <c r="D53" s="500"/>
      <c r="E53" s="500"/>
      <c r="F53" s="205" t="s">
        <v>1784</v>
      </c>
      <c r="G53" s="205" t="s">
        <v>1785</v>
      </c>
      <c r="H53" s="501"/>
      <c r="I53" s="204"/>
      <c r="J53" s="204" t="s">
        <v>1786</v>
      </c>
      <c r="K53" s="205" t="s">
        <v>1787</v>
      </c>
      <c r="L53" s="337" t="s">
        <v>1788</v>
      </c>
    </row>
    <row r="54" spans="1:12" ht="13.5">
      <c r="A54" s="503"/>
      <c r="B54" s="503"/>
      <c r="C54" s="503"/>
      <c r="D54" s="503"/>
      <c r="E54" s="503"/>
      <c r="F54" s="503" t="s">
        <v>1789</v>
      </c>
      <c r="G54" s="503"/>
      <c r="H54" s="503"/>
      <c r="I54" s="503"/>
      <c r="J54" s="503"/>
      <c r="K54" s="504" t="s">
        <v>1394</v>
      </c>
      <c r="L54" s="504"/>
    </row>
    <row r="55" spans="1:12" ht="13.5" thickBot="1">
      <c r="A55" s="505"/>
      <c r="B55" s="505"/>
      <c r="C55" s="505"/>
      <c r="D55" s="505"/>
      <c r="E55" s="505"/>
      <c r="F55" s="505" t="s">
        <v>1252</v>
      </c>
      <c r="G55" s="505"/>
      <c r="H55" s="505"/>
      <c r="I55" s="505"/>
      <c r="J55" s="505"/>
      <c r="K55" s="506"/>
      <c r="L55" s="506"/>
    </row>
    <row r="56" spans="1:12" ht="24.75" thickBot="1">
      <c r="A56" s="507"/>
      <c r="B56" s="196"/>
      <c r="C56" s="495"/>
      <c r="D56" s="196" t="s">
        <v>1254</v>
      </c>
      <c r="E56" s="196"/>
      <c r="F56" s="197" t="s">
        <v>143</v>
      </c>
      <c r="G56" s="197" t="s">
        <v>1256</v>
      </c>
      <c r="H56" s="495"/>
      <c r="I56" s="196" t="s">
        <v>1257</v>
      </c>
      <c r="J56" s="196"/>
      <c r="K56" s="197" t="s">
        <v>1258</v>
      </c>
      <c r="L56" s="321" t="s">
        <v>1259</v>
      </c>
    </row>
    <row r="57" spans="1:12" ht="17.25" thickBot="1">
      <c r="A57" s="322" t="s">
        <v>1293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323"/>
    </row>
    <row r="58" spans="1:12" ht="12.75">
      <c r="A58" s="332" t="s">
        <v>1395</v>
      </c>
      <c r="B58" s="333"/>
      <c r="C58" s="332" t="s">
        <v>1396</v>
      </c>
      <c r="D58" s="333"/>
      <c r="E58" s="333"/>
      <c r="F58" s="334"/>
      <c r="G58" s="334"/>
      <c r="H58" s="502"/>
      <c r="I58" s="335"/>
      <c r="J58" s="335"/>
      <c r="K58" s="334" t="s">
        <v>1270</v>
      </c>
      <c r="L58" s="336" t="s">
        <v>1270</v>
      </c>
    </row>
    <row r="59" spans="1:12" ht="12.75">
      <c r="A59" s="332" t="s">
        <v>1397</v>
      </c>
      <c r="B59" s="333"/>
      <c r="C59" s="332" t="s">
        <v>1398</v>
      </c>
      <c r="D59" s="333"/>
      <c r="E59" s="333"/>
      <c r="F59" s="334"/>
      <c r="G59" s="334"/>
      <c r="H59" s="502"/>
      <c r="I59" s="335"/>
      <c r="J59" s="335"/>
      <c r="K59" s="334" t="s">
        <v>1270</v>
      </c>
      <c r="L59" s="336" t="s">
        <v>1270</v>
      </c>
    </row>
    <row r="60" spans="1:12" ht="12.75">
      <c r="A60" s="332" t="s">
        <v>1399</v>
      </c>
      <c r="B60" s="333"/>
      <c r="C60" s="332" t="s">
        <v>1400</v>
      </c>
      <c r="D60" s="333"/>
      <c r="E60" s="333"/>
      <c r="F60" s="334"/>
      <c r="G60" s="334"/>
      <c r="H60" s="502"/>
      <c r="I60" s="335"/>
      <c r="J60" s="335"/>
      <c r="K60" s="334" t="s">
        <v>1270</v>
      </c>
      <c r="L60" s="336" t="s">
        <v>1270</v>
      </c>
    </row>
    <row r="61" spans="1:12" ht="12.75">
      <c r="A61" s="332" t="s">
        <v>1401</v>
      </c>
      <c r="B61" s="333"/>
      <c r="C61" s="332" t="s">
        <v>1402</v>
      </c>
      <c r="D61" s="333"/>
      <c r="E61" s="333"/>
      <c r="F61" s="334"/>
      <c r="G61" s="334"/>
      <c r="H61" s="502"/>
      <c r="I61" s="335"/>
      <c r="J61" s="335"/>
      <c r="K61" s="334" t="s">
        <v>1270</v>
      </c>
      <c r="L61" s="336" t="s">
        <v>1270</v>
      </c>
    </row>
    <row r="62" spans="1:12" ht="12.75">
      <c r="A62" s="332" t="s">
        <v>1294</v>
      </c>
      <c r="B62" s="333"/>
      <c r="C62" s="332" t="s">
        <v>1295</v>
      </c>
      <c r="D62" s="333"/>
      <c r="E62" s="333"/>
      <c r="F62" s="334" t="s">
        <v>1790</v>
      </c>
      <c r="G62" s="334" t="s">
        <v>1791</v>
      </c>
      <c r="H62" s="502"/>
      <c r="I62" s="335"/>
      <c r="J62" s="335"/>
      <c r="K62" s="334"/>
      <c r="L62" s="336"/>
    </row>
    <row r="63" spans="1:12" ht="12.75">
      <c r="A63" s="332" t="s">
        <v>1294</v>
      </c>
      <c r="B63" s="333"/>
      <c r="C63" s="332" t="s">
        <v>1296</v>
      </c>
      <c r="D63" s="333"/>
      <c r="E63" s="333"/>
      <c r="F63" s="334"/>
      <c r="G63" s="334"/>
      <c r="H63" s="502"/>
      <c r="I63" s="335"/>
      <c r="J63" s="335"/>
      <c r="K63" s="334"/>
      <c r="L63" s="336"/>
    </row>
    <row r="64" spans="1:12" ht="12.75">
      <c r="A64" s="332" t="s">
        <v>1294</v>
      </c>
      <c r="B64" s="333"/>
      <c r="C64" s="332" t="s">
        <v>1297</v>
      </c>
      <c r="D64" s="333"/>
      <c r="E64" s="333"/>
      <c r="F64" s="334" t="s">
        <v>1790</v>
      </c>
      <c r="G64" s="334" t="s">
        <v>1791</v>
      </c>
      <c r="H64" s="508"/>
      <c r="I64" s="338"/>
      <c r="J64" s="338" t="s">
        <v>1792</v>
      </c>
      <c r="K64" s="339" t="s">
        <v>1793</v>
      </c>
      <c r="L64" s="340" t="s">
        <v>1794</v>
      </c>
    </row>
    <row r="65" spans="1:12" ht="12.75">
      <c r="A65" s="332" t="s">
        <v>1298</v>
      </c>
      <c r="B65" s="333"/>
      <c r="C65" s="332" t="s">
        <v>1299</v>
      </c>
      <c r="D65" s="333"/>
      <c r="E65" s="333"/>
      <c r="F65" s="334"/>
      <c r="G65" s="334"/>
      <c r="H65" s="502"/>
      <c r="I65" s="335"/>
      <c r="J65" s="335" t="s">
        <v>1795</v>
      </c>
      <c r="K65" s="334" t="s">
        <v>1270</v>
      </c>
      <c r="L65" s="336" t="s">
        <v>1270</v>
      </c>
    </row>
    <row r="66" spans="1:12" ht="12.75">
      <c r="A66" s="332" t="s">
        <v>1300</v>
      </c>
      <c r="B66" s="333"/>
      <c r="C66" s="332" t="s">
        <v>1301</v>
      </c>
      <c r="D66" s="333"/>
      <c r="E66" s="333"/>
      <c r="F66" s="334"/>
      <c r="G66" s="334"/>
      <c r="H66" s="508"/>
      <c r="I66" s="338"/>
      <c r="J66" s="338" t="s">
        <v>1796</v>
      </c>
      <c r="K66" s="334" t="s">
        <v>1270</v>
      </c>
      <c r="L66" s="336" t="s">
        <v>1270</v>
      </c>
    </row>
    <row r="67" spans="1:12" ht="12.75">
      <c r="A67" s="332" t="s">
        <v>1302</v>
      </c>
      <c r="B67" s="333"/>
      <c r="C67" s="332" t="s">
        <v>467</v>
      </c>
      <c r="D67" s="333"/>
      <c r="E67" s="333"/>
      <c r="F67" s="334"/>
      <c r="G67" s="334"/>
      <c r="H67" s="502"/>
      <c r="I67" s="335"/>
      <c r="J67" s="335" t="s">
        <v>1797</v>
      </c>
      <c r="K67" s="334" t="s">
        <v>1270</v>
      </c>
      <c r="L67" s="336" t="s">
        <v>1270</v>
      </c>
    </row>
    <row r="68" spans="1:12" ht="13.5" thickBot="1">
      <c r="A68" s="341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3"/>
    </row>
    <row r="69" spans="1:12" ht="13.5" thickBot="1">
      <c r="A69" s="344"/>
      <c r="B69" s="509"/>
      <c r="C69" s="206" t="s">
        <v>1303</v>
      </c>
      <c r="D69" s="509"/>
      <c r="E69" s="509"/>
      <c r="F69" s="207" t="s">
        <v>1790</v>
      </c>
      <c r="G69" s="207" t="s">
        <v>1791</v>
      </c>
      <c r="H69" s="510"/>
      <c r="I69" s="345"/>
      <c r="J69" s="345" t="s">
        <v>1798</v>
      </c>
      <c r="K69" s="346" t="s">
        <v>1787</v>
      </c>
      <c r="L69" s="347" t="s">
        <v>1788</v>
      </c>
    </row>
    <row r="70" spans="1:12" ht="13.5" thickBot="1">
      <c r="A70" s="341"/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3"/>
    </row>
    <row r="71" spans="1:12" ht="13.5" thickBot="1">
      <c r="A71" s="330"/>
      <c r="B71" s="500"/>
      <c r="C71" s="202" t="s">
        <v>1304</v>
      </c>
      <c r="D71" s="500"/>
      <c r="E71" s="500"/>
      <c r="F71" s="203" t="s">
        <v>245</v>
      </c>
      <c r="G71" s="203" t="s">
        <v>245</v>
      </c>
      <c r="H71" s="501"/>
      <c r="I71" s="204"/>
      <c r="J71" s="204" t="s">
        <v>245</v>
      </c>
      <c r="K71" s="203"/>
      <c r="L71" s="331"/>
    </row>
    <row r="72" spans="1:12" ht="12.75">
      <c r="A72" s="348" t="s">
        <v>1799</v>
      </c>
      <c r="B72" s="348"/>
      <c r="C72" s="348"/>
      <c r="D72" s="348"/>
      <c r="E72" s="348"/>
      <c r="F72" s="349" t="s">
        <v>1305</v>
      </c>
      <c r="G72" s="349"/>
      <c r="H72" s="349"/>
      <c r="I72" s="349"/>
      <c r="J72" s="350"/>
      <c r="K72" s="350"/>
      <c r="L72" s="350" t="s">
        <v>599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Header>&amp;CP ř í l o h a  č. 1a) 
k usnesení Rady MČ Praha 4 č.11R-330/2021 ze dne 02.06.2021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06"/>
  <sheetViews>
    <sheetView zoomScalePageLayoutView="0" workbookViewId="0" topLeftCell="A11">
      <selection activeCell="B10" sqref="B10"/>
    </sheetView>
  </sheetViews>
  <sheetFormatPr defaultColWidth="9.00390625" defaultRowHeight="12.75"/>
  <cols>
    <col min="1" max="1" width="27.25390625" style="6" customWidth="1"/>
    <col min="2" max="2" width="69.875" style="6" customWidth="1"/>
    <col min="3" max="3" width="16.625" style="6" hidden="1" customWidth="1"/>
    <col min="4" max="4" width="16.625" style="38" customWidth="1"/>
    <col min="5" max="16384" width="9.125" style="6" customWidth="1"/>
  </cols>
  <sheetData>
    <row r="1" spans="1:5" ht="30" customHeight="1" thickTop="1">
      <c r="A1" s="2" t="s">
        <v>11</v>
      </c>
      <c r="B1" s="3" t="s">
        <v>12</v>
      </c>
      <c r="C1" s="4" t="s">
        <v>13</v>
      </c>
      <c r="D1" s="5" t="s">
        <v>14</v>
      </c>
      <c r="E1" s="6" t="s">
        <v>41</v>
      </c>
    </row>
    <row r="2" spans="1:5" ht="30" customHeight="1" thickBot="1">
      <c r="A2" s="7"/>
      <c r="B2" s="8"/>
      <c r="C2" s="9"/>
      <c r="D2" s="10" t="s">
        <v>15</v>
      </c>
      <c r="E2" s="6" t="s">
        <v>10</v>
      </c>
    </row>
    <row r="3" spans="1:4" ht="30" customHeight="1">
      <c r="A3" s="11" t="s">
        <v>16</v>
      </c>
      <c r="B3" s="12"/>
      <c r="C3" s="13"/>
      <c r="D3" s="14"/>
    </row>
    <row r="4" spans="1:4" ht="19.5" customHeight="1">
      <c r="A4" s="15" t="s">
        <v>17</v>
      </c>
      <c r="B4" s="16" t="s">
        <v>18</v>
      </c>
      <c r="C4" s="17"/>
      <c r="D4" s="18">
        <v>1000</v>
      </c>
    </row>
    <row r="5" spans="1:4" ht="19.5" customHeight="1">
      <c r="A5" s="19" t="s">
        <v>19</v>
      </c>
      <c r="B5" s="20" t="s">
        <v>20</v>
      </c>
      <c r="C5" s="21"/>
      <c r="D5" s="22">
        <v>1500</v>
      </c>
    </row>
    <row r="6" spans="1:4" ht="19.5" customHeight="1">
      <c r="A6" s="19" t="s">
        <v>21</v>
      </c>
      <c r="B6" s="23" t="s">
        <v>22</v>
      </c>
      <c r="C6" s="24"/>
      <c r="D6" s="25">
        <v>1500</v>
      </c>
    </row>
    <row r="7" spans="1:4" ht="19.5" customHeight="1">
      <c r="A7" s="19" t="s">
        <v>23</v>
      </c>
      <c r="B7" s="23" t="s">
        <v>24</v>
      </c>
      <c r="C7" s="24"/>
      <c r="D7" s="25">
        <v>500</v>
      </c>
    </row>
    <row r="8" spans="1:4" ht="19.5" customHeight="1">
      <c r="A8" s="19" t="s">
        <v>25</v>
      </c>
      <c r="B8" s="26" t="s">
        <v>26</v>
      </c>
      <c r="C8" s="27">
        <v>180000</v>
      </c>
      <c r="D8" s="28">
        <v>800</v>
      </c>
    </row>
    <row r="9" spans="1:4" ht="19.5" customHeight="1">
      <c r="A9" s="19" t="s">
        <v>27</v>
      </c>
      <c r="B9" s="26" t="s">
        <v>28</v>
      </c>
      <c r="C9" s="27"/>
      <c r="D9" s="28">
        <v>800</v>
      </c>
    </row>
    <row r="10" spans="1:4" ht="19.5" customHeight="1">
      <c r="A10" s="19" t="s">
        <v>29</v>
      </c>
      <c r="B10" s="26" t="s">
        <v>30</v>
      </c>
      <c r="C10" s="27"/>
      <c r="D10" s="28">
        <v>1000</v>
      </c>
    </row>
    <row r="11" spans="1:4" ht="19.5" customHeight="1">
      <c r="A11" s="19" t="s">
        <v>31</v>
      </c>
      <c r="B11" s="26" t="s">
        <v>32</v>
      </c>
      <c r="C11" s="27"/>
      <c r="D11" s="28">
        <v>500</v>
      </c>
    </row>
    <row r="12" spans="1:4" ht="19.5" customHeight="1">
      <c r="A12" s="19" t="s">
        <v>33</v>
      </c>
      <c r="B12" s="23" t="s">
        <v>34</v>
      </c>
      <c r="C12" s="29"/>
      <c r="D12" s="25">
        <v>1500</v>
      </c>
    </row>
    <row r="13" spans="1:4" ht="19.5" customHeight="1">
      <c r="A13" s="19" t="s">
        <v>35</v>
      </c>
      <c r="B13" s="20" t="s">
        <v>36</v>
      </c>
      <c r="C13" s="21"/>
      <c r="D13" s="22">
        <v>200</v>
      </c>
    </row>
    <row r="14" spans="1:4" ht="19.5" customHeight="1">
      <c r="A14" s="19" t="s">
        <v>37</v>
      </c>
      <c r="B14" s="26" t="s">
        <v>38</v>
      </c>
      <c r="C14" s="27"/>
      <c r="D14" s="28">
        <v>400</v>
      </c>
    </row>
    <row r="15" spans="1:4" ht="19.5" customHeight="1">
      <c r="A15" s="19"/>
      <c r="B15" s="23" t="s">
        <v>39</v>
      </c>
      <c r="C15" s="29"/>
      <c r="D15" s="25">
        <v>4000</v>
      </c>
    </row>
    <row r="16" spans="1:4" ht="19.5" customHeight="1">
      <c r="A16" s="19"/>
      <c r="B16" s="23" t="s">
        <v>42</v>
      </c>
      <c r="C16" s="29"/>
      <c r="D16" s="25"/>
    </row>
    <row r="17" spans="1:5" ht="19.5" customHeight="1">
      <c r="A17" s="19"/>
      <c r="B17" s="23" t="s">
        <v>43</v>
      </c>
      <c r="C17" s="29"/>
      <c r="D17" s="25"/>
      <c r="E17" s="6">
        <v>165927.75</v>
      </c>
    </row>
    <row r="18" spans="1:4" ht="19.5" customHeight="1">
      <c r="A18" s="19"/>
      <c r="B18" s="23" t="s">
        <v>47</v>
      </c>
      <c r="C18" s="29"/>
      <c r="D18" s="25"/>
    </row>
    <row r="19" spans="1:4" ht="19.5" customHeight="1">
      <c r="A19" s="19"/>
      <c r="B19" s="23"/>
      <c r="C19" s="29"/>
      <c r="D19" s="25"/>
    </row>
    <row r="20" spans="1:4" ht="19.5" customHeight="1">
      <c r="A20" s="19" t="s">
        <v>44</v>
      </c>
      <c r="B20" s="23"/>
      <c r="C20" s="29"/>
      <c r="D20" s="25"/>
    </row>
    <row r="21" spans="1:5" ht="19.5" customHeight="1">
      <c r="A21" s="19" t="s">
        <v>45</v>
      </c>
      <c r="B21" s="23" t="s">
        <v>46</v>
      </c>
      <c r="C21" s="29"/>
      <c r="D21" s="25"/>
      <c r="E21" s="6">
        <v>916727.3</v>
      </c>
    </row>
    <row r="22" spans="1:5" ht="19.5" customHeight="1">
      <c r="A22" s="19"/>
      <c r="B22" s="23" t="s">
        <v>46</v>
      </c>
      <c r="C22" s="29"/>
      <c r="D22" s="25"/>
      <c r="E22" s="6">
        <v>354633</v>
      </c>
    </row>
    <row r="23" spans="1:4" ht="19.5" customHeight="1">
      <c r="A23" s="19"/>
      <c r="B23" s="23"/>
      <c r="C23" s="29"/>
      <c r="D23" s="25"/>
    </row>
    <row r="24" spans="1:4" ht="19.5" customHeight="1">
      <c r="A24" s="19"/>
      <c r="B24" s="23"/>
      <c r="C24" s="29"/>
      <c r="D24" s="25"/>
    </row>
    <row r="25" spans="1:4" ht="19.5" customHeight="1">
      <c r="A25" s="19"/>
      <c r="B25" s="23"/>
      <c r="C25" s="29"/>
      <c r="D25" s="25"/>
    </row>
    <row r="26" spans="1:4" ht="19.5" customHeight="1">
      <c r="A26" s="19"/>
      <c r="B26" s="26" t="s">
        <v>40</v>
      </c>
      <c r="C26" s="27"/>
      <c r="D26" s="28">
        <v>2000</v>
      </c>
    </row>
    <row r="27" spans="1:4" ht="19.5" customHeight="1">
      <c r="A27" s="19"/>
      <c r="B27" s="23"/>
      <c r="C27" s="29"/>
      <c r="D27" s="25"/>
    </row>
    <row r="28" spans="1:4" ht="24.75" customHeight="1" thickBot="1">
      <c r="A28" s="30" t="s">
        <v>1</v>
      </c>
      <c r="B28" s="31"/>
      <c r="C28" s="32"/>
      <c r="D28" s="33">
        <f>SUM(D4:D27)</f>
        <v>15700</v>
      </c>
    </row>
    <row r="29" spans="1:4" ht="19.5" customHeight="1" thickTop="1">
      <c r="A29"/>
      <c r="B29"/>
      <c r="C29"/>
      <c r="D29"/>
    </row>
    <row r="30" spans="1:4" ht="19.5" customHeight="1">
      <c r="A30"/>
      <c r="B30"/>
      <c r="C30"/>
      <c r="D30"/>
    </row>
    <row r="31" spans="1:4" ht="19.5" customHeight="1">
      <c r="A31"/>
      <c r="B31"/>
      <c r="C31"/>
      <c r="D31"/>
    </row>
    <row r="32" spans="1:4" ht="19.5" customHeight="1">
      <c r="A32"/>
      <c r="B32"/>
      <c r="C32"/>
      <c r="D32"/>
    </row>
    <row r="33" spans="1:4" ht="19.5" customHeight="1">
      <c r="A33"/>
      <c r="B33"/>
      <c r="C33"/>
      <c r="D33"/>
    </row>
    <row r="34" spans="1:4" ht="30" customHeight="1">
      <c r="A34"/>
      <c r="B34"/>
      <c r="C34"/>
      <c r="D34"/>
    </row>
    <row r="35" spans="1:4" ht="30" customHeight="1">
      <c r="A35"/>
      <c r="B35"/>
      <c r="C35"/>
      <c r="D35"/>
    </row>
    <row r="36" spans="1:4" ht="19.5" customHeight="1">
      <c r="A36"/>
      <c r="B36"/>
      <c r="C36"/>
      <c r="D36"/>
    </row>
    <row r="37" spans="1:4" ht="19.5" customHeight="1">
      <c r="A37"/>
      <c r="B37"/>
      <c r="C37"/>
      <c r="D37"/>
    </row>
    <row r="38" spans="1:4" ht="19.5" customHeight="1">
      <c r="A38"/>
      <c r="B38"/>
      <c r="C38"/>
      <c r="D38"/>
    </row>
    <row r="39" spans="1:4" ht="19.5" customHeight="1">
      <c r="A39"/>
      <c r="B39"/>
      <c r="C39"/>
      <c r="D39"/>
    </row>
    <row r="40" spans="1:4" ht="19.5" customHeight="1">
      <c r="A40"/>
      <c r="B40"/>
      <c r="C40"/>
      <c r="D40"/>
    </row>
    <row r="41" spans="1:4" ht="19.5" customHeight="1">
      <c r="A41"/>
      <c r="B41"/>
      <c r="C41"/>
      <c r="D41"/>
    </row>
    <row r="42" spans="1:4" ht="19.5" customHeight="1">
      <c r="A42"/>
      <c r="B42"/>
      <c r="C42"/>
      <c r="D42"/>
    </row>
    <row r="43" spans="1:4" ht="19.5" customHeight="1">
      <c r="A43"/>
      <c r="B43"/>
      <c r="C43"/>
      <c r="D43"/>
    </row>
    <row r="44" spans="1:4" ht="19.5" customHeight="1">
      <c r="A44"/>
      <c r="B44"/>
      <c r="C44"/>
      <c r="D44"/>
    </row>
    <row r="45" spans="1:4" ht="19.5" customHeight="1">
      <c r="A45"/>
      <c r="B45"/>
      <c r="C45"/>
      <c r="D45"/>
    </row>
    <row r="46" spans="1:4" ht="19.5" customHeight="1">
      <c r="A46"/>
      <c r="B46"/>
      <c r="C46"/>
      <c r="D46"/>
    </row>
    <row r="47" spans="1:4" ht="19.5" customHeight="1">
      <c r="A47"/>
      <c r="B47"/>
      <c r="C47"/>
      <c r="D47"/>
    </row>
    <row r="48" spans="1:4" ht="19.5" customHeight="1">
      <c r="A48"/>
      <c r="B48"/>
      <c r="C48"/>
      <c r="D48"/>
    </row>
    <row r="49" spans="1:4" ht="19.5" customHeight="1">
      <c r="A49"/>
      <c r="B49"/>
      <c r="C49"/>
      <c r="D49"/>
    </row>
    <row r="50" spans="1:4" ht="19.5" customHeight="1">
      <c r="A50"/>
      <c r="B50"/>
      <c r="C50"/>
      <c r="D50"/>
    </row>
    <row r="51" spans="1:4" ht="19.5" customHeight="1">
      <c r="A51"/>
      <c r="B51"/>
      <c r="C51"/>
      <c r="D51"/>
    </row>
    <row r="52" spans="1:4" ht="19.5" customHeight="1">
      <c r="A52"/>
      <c r="B52"/>
      <c r="C52"/>
      <c r="D52"/>
    </row>
    <row r="53" spans="1:4" ht="19.5" customHeight="1">
      <c r="A53"/>
      <c r="B53"/>
      <c r="C53"/>
      <c r="D53"/>
    </row>
    <row r="54" spans="1:251" s="34" customFormat="1" ht="30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4" ht="30" customHeight="1">
      <c r="A55"/>
      <c r="B55"/>
      <c r="C55"/>
      <c r="D55"/>
    </row>
    <row r="56" spans="1:4" ht="19.5" customHeight="1">
      <c r="A56"/>
      <c r="B56"/>
      <c r="C56"/>
      <c r="D56"/>
    </row>
    <row r="57" spans="1:4" ht="19.5" customHeight="1">
      <c r="A57"/>
      <c r="B57"/>
      <c r="C57"/>
      <c r="D57"/>
    </row>
    <row r="58" spans="1:4" ht="30" customHeight="1">
      <c r="A58"/>
      <c r="B58"/>
      <c r="C58"/>
      <c r="D58"/>
    </row>
    <row r="59" spans="1:4" ht="30" customHeight="1">
      <c r="A59"/>
      <c r="B59"/>
      <c r="C59"/>
      <c r="D59"/>
    </row>
    <row r="60" spans="1:4" ht="19.5" customHeight="1">
      <c r="A60"/>
      <c r="B60"/>
      <c r="C60"/>
      <c r="D60"/>
    </row>
    <row r="61" spans="1:4" ht="19.5" customHeight="1">
      <c r="A61"/>
      <c r="B61"/>
      <c r="C61"/>
      <c r="D61"/>
    </row>
    <row r="62" spans="1:4" ht="19.5" customHeight="1">
      <c r="A62"/>
      <c r="B62"/>
      <c r="C62"/>
      <c r="D62"/>
    </row>
    <row r="63" spans="1:4" ht="19.5" customHeight="1">
      <c r="A63"/>
      <c r="B63"/>
      <c r="C63"/>
      <c r="D63"/>
    </row>
    <row r="64" spans="1:4" ht="19.5" customHeight="1">
      <c r="A64"/>
      <c r="B64"/>
      <c r="C64"/>
      <c r="D64"/>
    </row>
    <row r="65" spans="1:4" ht="19.5" customHeight="1">
      <c r="A65"/>
      <c r="B65"/>
      <c r="C65"/>
      <c r="D65"/>
    </row>
    <row r="66" spans="1:4" ht="19.5" customHeight="1">
      <c r="A66"/>
      <c r="B66"/>
      <c r="C66"/>
      <c r="D66"/>
    </row>
    <row r="67" spans="1:4" ht="19.5" customHeight="1">
      <c r="A67"/>
      <c r="B67"/>
      <c r="C67"/>
      <c r="D67"/>
    </row>
    <row r="68" spans="1:4" ht="19.5" customHeight="1">
      <c r="A68"/>
      <c r="B68"/>
      <c r="C68"/>
      <c r="D68"/>
    </row>
    <row r="69" spans="1:4" ht="19.5" customHeight="1">
      <c r="A69"/>
      <c r="B69"/>
      <c r="C69"/>
      <c r="D69"/>
    </row>
    <row r="70" spans="1:4" ht="19.5" customHeight="1">
      <c r="A70"/>
      <c r="B70"/>
      <c r="C70"/>
      <c r="D70"/>
    </row>
    <row r="71" spans="1:4" ht="19.5" customHeight="1">
      <c r="A71"/>
      <c r="B71"/>
      <c r="C71"/>
      <c r="D71"/>
    </row>
    <row r="72" spans="1:4" ht="19.5" customHeight="1">
      <c r="A72"/>
      <c r="B72"/>
      <c r="C72"/>
      <c r="D72"/>
    </row>
    <row r="73" spans="1:4" ht="19.5" customHeight="1">
      <c r="A73"/>
      <c r="B73"/>
      <c r="C73"/>
      <c r="D73"/>
    </row>
    <row r="74" spans="1:4" ht="19.5" customHeight="1">
      <c r="A74"/>
      <c r="B74"/>
      <c r="C74"/>
      <c r="D74"/>
    </row>
    <row r="75" spans="1:4" ht="19.5" customHeight="1">
      <c r="A75"/>
      <c r="B75"/>
      <c r="C75"/>
      <c r="D75"/>
    </row>
    <row r="76" spans="1:4" ht="19.5" customHeight="1">
      <c r="A76"/>
      <c r="B76"/>
      <c r="C76"/>
      <c r="D76"/>
    </row>
    <row r="77" spans="1:4" ht="19.5" customHeight="1">
      <c r="A77"/>
      <c r="B77"/>
      <c r="C77"/>
      <c r="D77"/>
    </row>
    <row r="78" spans="1:4" ht="19.5" customHeight="1">
      <c r="A78"/>
      <c r="B78"/>
      <c r="C78"/>
      <c r="D78"/>
    </row>
    <row r="79" spans="1:4" ht="30" customHeight="1">
      <c r="A79"/>
      <c r="B79"/>
      <c r="C79"/>
      <c r="D79"/>
    </row>
    <row r="80" spans="1:4" ht="19.5" customHeight="1">
      <c r="A80"/>
      <c r="B80"/>
      <c r="C80"/>
      <c r="D80"/>
    </row>
    <row r="81" spans="1:4" ht="30" customHeight="1">
      <c r="A81"/>
      <c r="B81"/>
      <c r="C81"/>
      <c r="D81"/>
    </row>
    <row r="82" spans="1:4" ht="19.5" customHeight="1">
      <c r="A82"/>
      <c r="B82"/>
      <c r="C82"/>
      <c r="D82"/>
    </row>
    <row r="83" spans="1:4" ht="19.5" customHeight="1">
      <c r="A83"/>
      <c r="B83"/>
      <c r="C83"/>
      <c r="D83"/>
    </row>
    <row r="84" spans="1:4" ht="19.5" customHeight="1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 s="35"/>
    </row>
    <row r="94" spans="1:4" ht="12.75">
      <c r="A94"/>
      <c r="B94"/>
      <c r="C94"/>
      <c r="D94" s="35"/>
    </row>
    <row r="95" spans="1:4" ht="12.75">
      <c r="A95"/>
      <c r="B95"/>
      <c r="C95"/>
      <c r="D95" s="35"/>
    </row>
    <row r="96" spans="1:4" ht="12.75">
      <c r="A96"/>
      <c r="B96"/>
      <c r="C96"/>
      <c r="D96" s="35"/>
    </row>
    <row r="97" spans="1:4" ht="12.75">
      <c r="A97"/>
      <c r="B97"/>
      <c r="C97"/>
      <c r="D97" s="35"/>
    </row>
    <row r="98" spans="1:4" ht="12.75">
      <c r="A98"/>
      <c r="B98"/>
      <c r="C98"/>
      <c r="D98" s="35"/>
    </row>
    <row r="99" spans="1:4" ht="12.75">
      <c r="A99"/>
      <c r="B99"/>
      <c r="C99"/>
      <c r="D99" s="35"/>
    </row>
    <row r="100" spans="1:4" ht="12.75">
      <c r="A100"/>
      <c r="B100"/>
      <c r="C100"/>
      <c r="D100" s="35"/>
    </row>
    <row r="101" spans="1:4" ht="12.75">
      <c r="A101"/>
      <c r="B101"/>
      <c r="C101"/>
      <c r="D101" s="35"/>
    </row>
    <row r="102" spans="1:4" ht="12.75">
      <c r="A102"/>
      <c r="B102"/>
      <c r="C102"/>
      <c r="D102" s="35"/>
    </row>
    <row r="103" spans="1:4" ht="12.75">
      <c r="A103" s="1"/>
      <c r="B103" s="1"/>
      <c r="C103" s="36"/>
      <c r="D103" s="37"/>
    </row>
    <row r="104" spans="1:4" ht="12.75">
      <c r="A104" s="1"/>
      <c r="B104" s="1"/>
      <c r="C104" s="36"/>
      <c r="D104" s="37"/>
    </row>
    <row r="105" spans="1:4" ht="12.75">
      <c r="A105" s="1"/>
      <c r="B105" s="1"/>
      <c r="C105" s="36"/>
      <c r="D105" s="37"/>
    </row>
    <row r="106" spans="1:4" ht="12.75">
      <c r="A106" s="1"/>
      <c r="B106" s="1"/>
      <c r="C106" s="36"/>
      <c r="D106" s="3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view="pageLayout" workbookViewId="0" topLeftCell="A19">
      <selection activeCell="A10" sqref="A10"/>
    </sheetView>
  </sheetViews>
  <sheetFormatPr defaultColWidth="9.00390625" defaultRowHeight="12.75"/>
  <cols>
    <col min="1" max="1" width="42.25390625" style="0" customWidth="1"/>
    <col min="2" max="2" width="12.375" style="0" customWidth="1"/>
    <col min="3" max="3" width="12.625" style="0" customWidth="1"/>
    <col min="4" max="4" width="10.375" style="0" customWidth="1"/>
    <col min="5" max="5" width="12.75390625" style="0" customWidth="1"/>
    <col min="6" max="6" width="11.75390625" style="0" customWidth="1"/>
    <col min="7" max="7" width="11.625" style="0" customWidth="1"/>
    <col min="8" max="8" width="12.375" style="0" customWidth="1"/>
    <col min="9" max="9" width="12.625" style="0" customWidth="1"/>
    <col min="10" max="10" width="11.00390625" style="0" customWidth="1"/>
    <col min="11" max="11" width="12.75390625" style="0" customWidth="1"/>
    <col min="12" max="12" width="13.25390625" style="0" customWidth="1"/>
    <col min="13" max="13" width="9.625" style="0" customWidth="1"/>
  </cols>
  <sheetData>
    <row r="1" spans="1:13" ht="26.25" customHeight="1" thickTop="1">
      <c r="A1" s="208" t="s">
        <v>1306</v>
      </c>
      <c r="B1" s="209" t="s">
        <v>1307</v>
      </c>
      <c r="C1" s="210"/>
      <c r="D1" s="211"/>
      <c r="E1" s="212" t="s">
        <v>1308</v>
      </c>
      <c r="F1" s="210"/>
      <c r="G1" s="211"/>
      <c r="H1" s="213" t="s">
        <v>1309</v>
      </c>
      <c r="I1" s="213"/>
      <c r="J1" s="214"/>
      <c r="K1" s="212" t="s">
        <v>2304</v>
      </c>
      <c r="L1" s="215"/>
      <c r="M1" s="216"/>
    </row>
    <row r="2" spans="1:13" ht="48" customHeight="1" thickBot="1">
      <c r="A2" s="217"/>
      <c r="B2" s="218" t="s">
        <v>2305</v>
      </c>
      <c r="C2" s="219" t="s">
        <v>2306</v>
      </c>
      <c r="D2" s="220" t="s">
        <v>2307</v>
      </c>
      <c r="E2" s="221" t="s">
        <v>2305</v>
      </c>
      <c r="F2" s="219" t="s">
        <v>2306</v>
      </c>
      <c r="G2" s="220" t="s">
        <v>2307</v>
      </c>
      <c r="H2" s="219" t="s">
        <v>1310</v>
      </c>
      <c r="I2" s="222" t="s">
        <v>1311</v>
      </c>
      <c r="J2" s="220" t="s">
        <v>1312</v>
      </c>
      <c r="K2" s="221" t="s">
        <v>2305</v>
      </c>
      <c r="L2" s="223" t="s">
        <v>2306</v>
      </c>
      <c r="M2" s="224" t="s">
        <v>2307</v>
      </c>
    </row>
    <row r="3" spans="1:13" ht="24.75" customHeight="1" thickTop="1">
      <c r="A3" s="589" t="s">
        <v>1313</v>
      </c>
      <c r="B3" s="590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24.75" customHeight="1">
      <c r="A4" s="227" t="s">
        <v>1314</v>
      </c>
      <c r="B4" s="591">
        <v>163237</v>
      </c>
      <c r="C4" s="228">
        <v>162979.14</v>
      </c>
      <c r="D4" s="447">
        <f>SUM(C4/B4)*100</f>
        <v>99.84203336253424</v>
      </c>
      <c r="E4" s="592">
        <v>63438</v>
      </c>
      <c r="F4" s="228">
        <v>75586.65</v>
      </c>
      <c r="G4" s="447">
        <f>SUM(F4/E4)*100</f>
        <v>119.15043034143574</v>
      </c>
      <c r="H4" s="446">
        <v>19319.03</v>
      </c>
      <c r="I4" s="446">
        <v>33306.54</v>
      </c>
      <c r="J4" s="447">
        <v>22961.08</v>
      </c>
      <c r="K4" s="592">
        <f>B4-E4</f>
        <v>99799</v>
      </c>
      <c r="L4" s="446">
        <f>C4-F4</f>
        <v>87392.49000000002</v>
      </c>
      <c r="M4" s="448">
        <f>D4-G4</f>
        <v>-19.3083969789015</v>
      </c>
    </row>
    <row r="5" spans="1:13" ht="24.75" customHeight="1">
      <c r="A5" s="449" t="s">
        <v>1315</v>
      </c>
      <c r="B5" s="593"/>
      <c r="C5" s="451"/>
      <c r="D5" s="450"/>
      <c r="E5" s="452"/>
      <c r="F5" s="451"/>
      <c r="G5" s="450"/>
      <c r="H5" s="450"/>
      <c r="I5" s="450"/>
      <c r="J5" s="450"/>
      <c r="K5" s="452"/>
      <c r="L5" s="451"/>
      <c r="M5" s="448"/>
    </row>
    <row r="6" spans="1:13" ht="24.75" customHeight="1">
      <c r="A6" s="227" t="s">
        <v>1314</v>
      </c>
      <c r="B6" s="594">
        <v>70013</v>
      </c>
      <c r="C6" s="228">
        <v>53965.94</v>
      </c>
      <c r="D6" s="447">
        <f>SUM(C6/B6)*100</f>
        <v>77.07988516418379</v>
      </c>
      <c r="E6" s="595">
        <v>10930</v>
      </c>
      <c r="F6" s="228">
        <v>19462.86</v>
      </c>
      <c r="G6" s="447">
        <f>SUM(F6/E6)*100</f>
        <v>178.068252516011</v>
      </c>
      <c r="H6" s="446">
        <v>6579.03</v>
      </c>
      <c r="I6" s="446">
        <v>12883.83</v>
      </c>
      <c r="J6" s="453">
        <v>0</v>
      </c>
      <c r="K6" s="592">
        <f>B6-E6</f>
        <v>59083</v>
      </c>
      <c r="L6" s="446">
        <f>C6-F6</f>
        <v>34503.08</v>
      </c>
      <c r="M6" s="448">
        <f>D6-G6</f>
        <v>-100.98836735182721</v>
      </c>
    </row>
    <row r="7" spans="1:13" ht="30" customHeight="1" thickBot="1">
      <c r="A7" s="230" t="s">
        <v>2308</v>
      </c>
      <c r="B7" s="596">
        <f>SUM(B4:B6)</f>
        <v>233250</v>
      </c>
      <c r="C7" s="231">
        <f>SUM(C4:C6)</f>
        <v>216945.08000000002</v>
      </c>
      <c r="D7" s="232">
        <f>SUM(C7/B7)*100</f>
        <v>93.00968060021437</v>
      </c>
      <c r="E7" s="597">
        <f aca="true" t="shared" si="0" ref="E7:K7">SUM(E4:E6)</f>
        <v>74368</v>
      </c>
      <c r="F7" s="231">
        <f t="shared" si="0"/>
        <v>95049.51</v>
      </c>
      <c r="G7" s="598">
        <f>SUM(F7/E7)*100</f>
        <v>127.809689651463</v>
      </c>
      <c r="H7" s="231">
        <f>SUM(H4,H6)</f>
        <v>25898.059999999998</v>
      </c>
      <c r="I7" s="231">
        <f>SUM(I4,I6)</f>
        <v>46190.37</v>
      </c>
      <c r="J7" s="231">
        <f>SUM(J4,J6)</f>
        <v>22961.08</v>
      </c>
      <c r="K7" s="599">
        <f t="shared" si="0"/>
        <v>158882</v>
      </c>
      <c r="L7" s="231">
        <f>SUM(C7-F7)</f>
        <v>121895.57000000002</v>
      </c>
      <c r="M7" s="233">
        <f>SUM(L7/K7)*100</f>
        <v>76.72081796553418</v>
      </c>
    </row>
    <row r="8" spans="1:13" ht="24.75" customHeight="1">
      <c r="A8" s="600" t="s">
        <v>1316</v>
      </c>
      <c r="B8" s="601"/>
      <c r="C8" s="234"/>
      <c r="D8" s="602"/>
      <c r="E8" s="603"/>
      <c r="F8" s="234"/>
      <c r="G8" s="464"/>
      <c r="H8" s="464"/>
      <c r="I8" s="463"/>
      <c r="J8" s="464"/>
      <c r="K8" s="603"/>
      <c r="L8" s="234"/>
      <c r="M8" s="604"/>
    </row>
    <row r="9" spans="1:13" ht="24.75" customHeight="1">
      <c r="A9" s="227" t="s">
        <v>1317</v>
      </c>
      <c r="B9" s="591">
        <v>57000</v>
      </c>
      <c r="C9" s="228">
        <v>59901.62</v>
      </c>
      <c r="D9" s="229">
        <f>SUM(C9/B9)*100</f>
        <v>105.09056140350879</v>
      </c>
      <c r="E9" s="605">
        <v>7110</v>
      </c>
      <c r="F9" s="228">
        <v>10914</v>
      </c>
      <c r="G9" s="229">
        <f>SUM(F9/E9)*100</f>
        <v>153.50210970464136</v>
      </c>
      <c r="H9" s="228">
        <v>10914</v>
      </c>
      <c r="I9" s="235">
        <v>0</v>
      </c>
      <c r="J9" s="606">
        <v>0</v>
      </c>
      <c r="K9" s="595">
        <f>B9-E9</f>
        <v>49890</v>
      </c>
      <c r="L9" s="446">
        <f>C9-F9</f>
        <v>48987.62</v>
      </c>
      <c r="M9" s="448">
        <f>SUM(L9/K9)*100</f>
        <v>98.19126077370215</v>
      </c>
    </row>
    <row r="10" spans="1:13" ht="24.75" customHeight="1">
      <c r="A10" s="454" t="s">
        <v>1637</v>
      </c>
      <c r="B10" s="594">
        <v>650</v>
      </c>
      <c r="C10" s="446">
        <v>683.82</v>
      </c>
      <c r="D10" s="229">
        <f aca="true" t="shared" si="1" ref="D10:D16">SUM(C10/B10)*100</f>
        <v>105.20307692307694</v>
      </c>
      <c r="E10" s="607">
        <v>300</v>
      </c>
      <c r="F10" s="446">
        <v>346.53</v>
      </c>
      <c r="G10" s="229">
        <f aca="true" t="shared" si="2" ref="G10:G16">SUM(F10/E10)*100</f>
        <v>115.51</v>
      </c>
      <c r="H10" s="605">
        <v>0</v>
      </c>
      <c r="I10" s="455">
        <v>346.53</v>
      </c>
      <c r="J10" s="608">
        <v>0</v>
      </c>
      <c r="K10" s="595">
        <f aca="true" t="shared" si="3" ref="K10:L15">B10-E10</f>
        <v>350</v>
      </c>
      <c r="L10" s="446">
        <f t="shared" si="3"/>
        <v>337.2900000000001</v>
      </c>
      <c r="M10" s="448">
        <f aca="true" t="shared" si="4" ref="M10:M16">SUM(L10/K10)*100</f>
        <v>96.36857142857144</v>
      </c>
    </row>
    <row r="11" spans="1:13" ht="24.75" customHeight="1">
      <c r="A11" s="456" t="s">
        <v>1318</v>
      </c>
      <c r="B11" s="594">
        <v>0</v>
      </c>
      <c r="C11" s="457">
        <v>0</v>
      </c>
      <c r="D11" s="229"/>
      <c r="E11" s="607">
        <v>50000</v>
      </c>
      <c r="F11" s="457">
        <v>19547.86</v>
      </c>
      <c r="G11" s="229">
        <f t="shared" si="2"/>
        <v>39.09572</v>
      </c>
      <c r="H11" s="609">
        <v>0</v>
      </c>
      <c r="I11" s="458">
        <v>19547.86</v>
      </c>
      <c r="J11" s="610">
        <v>0</v>
      </c>
      <c r="K11" s="595">
        <f t="shared" si="3"/>
        <v>-50000</v>
      </c>
      <c r="L11" s="446">
        <f t="shared" si="3"/>
        <v>-19547.86</v>
      </c>
      <c r="M11" s="448">
        <f t="shared" si="4"/>
        <v>39.09572</v>
      </c>
    </row>
    <row r="12" spans="1:13" ht="24.75" customHeight="1">
      <c r="A12" s="454" t="s">
        <v>1319</v>
      </c>
      <c r="B12" s="594">
        <v>19900</v>
      </c>
      <c r="C12" s="446">
        <v>19972.69</v>
      </c>
      <c r="D12" s="229">
        <f t="shared" si="1"/>
        <v>100.36527638190955</v>
      </c>
      <c r="E12" s="607">
        <v>32000</v>
      </c>
      <c r="F12" s="446">
        <v>25984.9</v>
      </c>
      <c r="G12" s="229">
        <f t="shared" si="2"/>
        <v>81.20281250000001</v>
      </c>
      <c r="H12" s="446">
        <v>7235.46</v>
      </c>
      <c r="I12" s="455">
        <v>18749.44</v>
      </c>
      <c r="J12" s="608">
        <v>0</v>
      </c>
      <c r="K12" s="595">
        <f t="shared" si="3"/>
        <v>-12100</v>
      </c>
      <c r="L12" s="446">
        <f t="shared" si="3"/>
        <v>-6012.210000000003</v>
      </c>
      <c r="M12" s="448">
        <f t="shared" si="4"/>
        <v>49.68768595041325</v>
      </c>
    </row>
    <row r="13" spans="1:13" ht="24.75" customHeight="1">
      <c r="A13" s="454" t="s">
        <v>1320</v>
      </c>
      <c r="B13" s="594">
        <v>4500</v>
      </c>
      <c r="C13" s="446">
        <v>2451.19</v>
      </c>
      <c r="D13" s="229">
        <f t="shared" si="1"/>
        <v>54.470888888888894</v>
      </c>
      <c r="E13" s="607">
        <v>0</v>
      </c>
      <c r="F13" s="446">
        <v>0</v>
      </c>
      <c r="G13" s="229"/>
      <c r="H13" s="605">
        <v>0</v>
      </c>
      <c r="I13" s="455">
        <v>0</v>
      </c>
      <c r="J13" s="608">
        <v>0</v>
      </c>
      <c r="K13" s="595">
        <f t="shared" si="3"/>
        <v>4500</v>
      </c>
      <c r="L13" s="446">
        <f t="shared" si="3"/>
        <v>2451.19</v>
      </c>
      <c r="M13" s="448">
        <f t="shared" si="4"/>
        <v>54.470888888888894</v>
      </c>
    </row>
    <row r="14" spans="1:13" ht="24.75" customHeight="1">
      <c r="A14" s="454" t="s">
        <v>1321</v>
      </c>
      <c r="B14" s="594">
        <v>3970</v>
      </c>
      <c r="C14" s="446">
        <v>4702.31</v>
      </c>
      <c r="D14" s="229">
        <f t="shared" si="1"/>
        <v>118.44609571788413</v>
      </c>
      <c r="E14" s="605">
        <v>90492</v>
      </c>
      <c r="F14" s="446">
        <v>98392.32</v>
      </c>
      <c r="G14" s="229">
        <f t="shared" si="2"/>
        <v>108.73040710781063</v>
      </c>
      <c r="H14" s="446">
        <v>98392.32</v>
      </c>
      <c r="I14" s="455">
        <v>0</v>
      </c>
      <c r="J14" s="608">
        <v>0</v>
      </c>
      <c r="K14" s="595">
        <f t="shared" si="3"/>
        <v>-86522</v>
      </c>
      <c r="L14" s="446">
        <f t="shared" si="3"/>
        <v>-93690.01000000001</v>
      </c>
      <c r="M14" s="448">
        <f t="shared" si="4"/>
        <v>108.28460969464415</v>
      </c>
    </row>
    <row r="15" spans="1:13" ht="30" customHeight="1" thickBot="1">
      <c r="A15" s="236" t="s">
        <v>1322</v>
      </c>
      <c r="B15" s="237">
        <f aca="true" t="shared" si="5" ref="B15:J15">SUM(B9:B14)</f>
        <v>86020</v>
      </c>
      <c r="C15" s="238">
        <f t="shared" si="5"/>
        <v>87711.63</v>
      </c>
      <c r="D15" s="239">
        <f t="shared" si="1"/>
        <v>101.96655428970007</v>
      </c>
      <c r="E15" s="240">
        <f t="shared" si="5"/>
        <v>179902</v>
      </c>
      <c r="F15" s="238">
        <f t="shared" si="5"/>
        <v>155185.61000000002</v>
      </c>
      <c r="G15" s="239">
        <f t="shared" si="2"/>
        <v>86.26119220464476</v>
      </c>
      <c r="H15" s="238">
        <f t="shared" si="5"/>
        <v>116541.78</v>
      </c>
      <c r="I15" s="611">
        <f t="shared" si="5"/>
        <v>38643.83</v>
      </c>
      <c r="J15" s="612">
        <f t="shared" si="5"/>
        <v>0</v>
      </c>
      <c r="K15" s="613">
        <f t="shared" si="3"/>
        <v>-93882</v>
      </c>
      <c r="L15" s="238">
        <f t="shared" si="3"/>
        <v>-67473.98000000001</v>
      </c>
      <c r="M15" s="241">
        <f t="shared" si="4"/>
        <v>71.87105089367505</v>
      </c>
    </row>
    <row r="16" spans="1:13" ht="34.5" customHeight="1" thickBot="1" thickTop="1">
      <c r="A16" s="748" t="s">
        <v>2437</v>
      </c>
      <c r="B16" s="459">
        <f aca="true" t="shared" si="6" ref="B16:J16">B15+B7</f>
        <v>319270</v>
      </c>
      <c r="C16" s="460">
        <f t="shared" si="6"/>
        <v>304656.71</v>
      </c>
      <c r="D16" s="461">
        <f t="shared" si="1"/>
        <v>95.42290537789333</v>
      </c>
      <c r="E16" s="462">
        <f t="shared" si="6"/>
        <v>254270</v>
      </c>
      <c r="F16" s="460">
        <f t="shared" si="6"/>
        <v>250235.12</v>
      </c>
      <c r="G16" s="461">
        <f t="shared" si="2"/>
        <v>98.41315137452314</v>
      </c>
      <c r="H16" s="242">
        <f t="shared" si="6"/>
        <v>142439.84</v>
      </c>
      <c r="I16" s="243">
        <f t="shared" si="6"/>
        <v>84834.20000000001</v>
      </c>
      <c r="J16" s="242">
        <f t="shared" si="6"/>
        <v>22961.08</v>
      </c>
      <c r="K16" s="614">
        <f>SUM(K7,K15)</f>
        <v>65000</v>
      </c>
      <c r="L16" s="242">
        <f>SUM(L7,L15)</f>
        <v>54421.59000000001</v>
      </c>
      <c r="M16" s="244">
        <f t="shared" si="4"/>
        <v>83.7255230769231</v>
      </c>
    </row>
    <row r="17" spans="1:13" ht="30" customHeight="1" thickBot="1" thickTop="1">
      <c r="A17" s="615" t="s">
        <v>2309</v>
      </c>
      <c r="B17" s="616"/>
      <c r="C17" s="617">
        <v>-22676.16</v>
      </c>
      <c r="D17" s="618"/>
      <c r="E17" s="619"/>
      <c r="F17" s="619"/>
      <c r="G17" s="618"/>
      <c r="H17" s="619"/>
      <c r="I17" s="619"/>
      <c r="J17" s="618"/>
      <c r="K17" s="620"/>
      <c r="L17" s="621">
        <f>SUM(C17)</f>
        <v>-22676.16</v>
      </c>
      <c r="M17" s="622"/>
    </row>
    <row r="18" spans="1:13" ht="29.25" customHeight="1" thickBot="1">
      <c r="A18" s="623" t="s">
        <v>2310</v>
      </c>
      <c r="B18" s="624"/>
      <c r="C18" s="625"/>
      <c r="D18" s="626"/>
      <c r="E18" s="625"/>
      <c r="F18" s="625"/>
      <c r="G18" s="626"/>
      <c r="H18" s="625"/>
      <c r="I18" s="625"/>
      <c r="J18" s="626"/>
      <c r="K18" s="627"/>
      <c r="L18" s="628">
        <f>SUM(L16:L17)</f>
        <v>31745.43000000001</v>
      </c>
      <c r="M18" s="629"/>
    </row>
    <row r="19" ht="13.5" thickTop="1"/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0" r:id="rId1"/>
  <headerFooter>
    <oddHeader xml:space="preserve">&amp;CP ř í l o h a  č. 2b) 
k usnesení Rady MČ Praha 4 č. 11R-330/2021 ze dne 02.06.2021
&amp;"Arial CE,Tučná kurzíva"&amp;11Ekonomická činnost s vyčíslením podílu na daňové povinnosti celkem -  Plnění finančního plánu k 31.12.2020  v tis. Kč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1">
      <selection activeCell="A39" sqref="A39"/>
    </sheetView>
  </sheetViews>
  <sheetFormatPr defaultColWidth="9.00390625" defaultRowHeight="12.75"/>
  <cols>
    <col min="1" max="1" width="58.125" style="0" customWidth="1"/>
    <col min="2" max="2" width="18.75390625" style="0" customWidth="1"/>
    <col min="3" max="3" width="19.125" style="0" customWidth="1"/>
  </cols>
  <sheetData>
    <row r="1" spans="1:3" ht="24.75" customHeight="1" thickBot="1" thickTop="1">
      <c r="A1" s="245" t="s">
        <v>1462</v>
      </c>
      <c r="B1" s="412" t="s">
        <v>10</v>
      </c>
      <c r="C1" s="399"/>
    </row>
    <row r="2" spans="1:3" ht="24.75" customHeight="1" thickBot="1">
      <c r="A2" s="417" t="s">
        <v>1469</v>
      </c>
      <c r="B2" s="416"/>
      <c r="C2" s="399"/>
    </row>
    <row r="3" spans="1:3" ht="24.75" customHeight="1">
      <c r="A3" s="414" t="s">
        <v>1323</v>
      </c>
      <c r="B3" s="415"/>
      <c r="C3" s="156"/>
    </row>
    <row r="4" spans="1:3" ht="19.5" customHeight="1">
      <c r="A4" s="400" t="s">
        <v>1324</v>
      </c>
      <c r="B4" s="274">
        <v>6315</v>
      </c>
      <c r="C4" s="156"/>
    </row>
    <row r="5" spans="1:3" ht="19.5" customHeight="1">
      <c r="A5" s="402" t="s">
        <v>2311</v>
      </c>
      <c r="B5" s="403">
        <v>143682</v>
      </c>
      <c r="C5" s="156"/>
    </row>
    <row r="6" spans="1:3" ht="19.5" customHeight="1">
      <c r="A6" s="402" t="s">
        <v>1325</v>
      </c>
      <c r="B6" s="403">
        <v>423040</v>
      </c>
      <c r="C6" s="156"/>
    </row>
    <row r="7" spans="1:3" ht="24.75" customHeight="1" thickBot="1">
      <c r="A7" s="404" t="s">
        <v>1468</v>
      </c>
      <c r="B7" s="405">
        <f>SUM(B4:B6)</f>
        <v>573037</v>
      </c>
      <c r="C7" s="156"/>
    </row>
    <row r="8" spans="1:3" ht="24.75" customHeight="1">
      <c r="A8" s="414" t="s">
        <v>1471</v>
      </c>
      <c r="B8" s="413"/>
      <c r="C8" s="156"/>
    </row>
    <row r="9" spans="1:3" ht="19.5" customHeight="1">
      <c r="A9" s="400" t="s">
        <v>1463</v>
      </c>
      <c r="B9" s="274">
        <v>49650</v>
      </c>
      <c r="C9" s="156"/>
    </row>
    <row r="10" spans="1:3" ht="19.5" customHeight="1">
      <c r="A10" s="400" t="s">
        <v>1464</v>
      </c>
      <c r="B10" s="274">
        <v>6</v>
      </c>
      <c r="C10" s="156"/>
    </row>
    <row r="11" spans="1:3" ht="19.5" customHeight="1">
      <c r="A11" s="400" t="s">
        <v>2312</v>
      </c>
      <c r="B11" s="274">
        <v>25500</v>
      </c>
      <c r="C11" s="156"/>
    </row>
    <row r="12" spans="1:3" ht="19.5" customHeight="1">
      <c r="A12" s="400" t="s">
        <v>2313</v>
      </c>
      <c r="B12" s="274">
        <v>340482.9</v>
      </c>
      <c r="C12" s="156"/>
    </row>
    <row r="13" spans="1:3" ht="19.5" customHeight="1">
      <c r="A13" s="400" t="s">
        <v>1325</v>
      </c>
      <c r="B13" s="274">
        <v>80000</v>
      </c>
      <c r="C13" s="156"/>
    </row>
    <row r="14" spans="1:3" ht="19.5" customHeight="1">
      <c r="A14" s="400" t="s">
        <v>2314</v>
      </c>
      <c r="B14" s="274">
        <v>103230.18</v>
      </c>
      <c r="C14" s="156"/>
    </row>
    <row r="15" spans="1:3" ht="29.25" customHeight="1">
      <c r="A15" s="400" t="s">
        <v>2315</v>
      </c>
      <c r="B15" s="274">
        <v>262598.77</v>
      </c>
      <c r="C15" s="156"/>
    </row>
    <row r="16" spans="1:3" ht="29.25" customHeight="1">
      <c r="A16" s="400" t="s">
        <v>2315</v>
      </c>
      <c r="B16" s="274">
        <v>6151862.95</v>
      </c>
      <c r="C16" s="156"/>
    </row>
    <row r="17" spans="1:3" ht="19.5" customHeight="1">
      <c r="A17" s="400" t="s">
        <v>2316</v>
      </c>
      <c r="B17" s="274">
        <v>14828200</v>
      </c>
      <c r="C17" s="156"/>
    </row>
    <row r="18" spans="1:3" ht="19.5" customHeight="1">
      <c r="A18" s="400" t="s">
        <v>2317</v>
      </c>
      <c r="B18" s="274">
        <v>2000000</v>
      </c>
      <c r="C18" s="156"/>
    </row>
    <row r="19" spans="1:3" ht="19.5" customHeight="1">
      <c r="A19" s="401" t="s">
        <v>2318</v>
      </c>
      <c r="B19" s="274">
        <v>10000000</v>
      </c>
      <c r="C19" s="156"/>
    </row>
    <row r="20" spans="1:3" ht="19.5" customHeight="1">
      <c r="A20" s="401" t="s">
        <v>2319</v>
      </c>
      <c r="B20" s="274">
        <v>5253039</v>
      </c>
      <c r="C20" s="156"/>
    </row>
    <row r="21" spans="1:3" ht="19.5" customHeight="1">
      <c r="A21" s="401" t="s">
        <v>2320</v>
      </c>
      <c r="B21" s="274">
        <v>3634750</v>
      </c>
      <c r="C21" s="156"/>
    </row>
    <row r="22" spans="1:3" ht="19.5" customHeight="1">
      <c r="A22" s="401" t="s">
        <v>1465</v>
      </c>
      <c r="B22" s="274">
        <v>16148940.48</v>
      </c>
      <c r="C22" s="156"/>
    </row>
    <row r="23" spans="1:3" ht="19.5" customHeight="1">
      <c r="A23" s="401" t="s">
        <v>2321</v>
      </c>
      <c r="B23" s="274">
        <v>644798.09</v>
      </c>
      <c r="C23" s="156"/>
    </row>
    <row r="24" spans="1:3" ht="19.5" customHeight="1">
      <c r="A24" s="400" t="s">
        <v>1326</v>
      </c>
      <c r="B24" s="274">
        <v>7739131.37</v>
      </c>
      <c r="C24" s="156"/>
    </row>
    <row r="25" spans="1:3" ht="19.5" customHeight="1">
      <c r="A25" s="400" t="s">
        <v>1466</v>
      </c>
      <c r="B25" s="274">
        <v>1257782.58</v>
      </c>
      <c r="C25" s="156"/>
    </row>
    <row r="26" spans="1:3" ht="19.5" customHeight="1">
      <c r="A26" s="402" t="s">
        <v>1467</v>
      </c>
      <c r="B26" s="403">
        <v>28393794.09</v>
      </c>
      <c r="C26" s="156"/>
    </row>
    <row r="27" spans="1:3" ht="19.5" customHeight="1">
      <c r="A27" s="401" t="s">
        <v>1662</v>
      </c>
      <c r="B27" s="274">
        <v>5898.5</v>
      </c>
      <c r="C27" s="156"/>
    </row>
    <row r="28" spans="1:3" ht="24.75" customHeight="1" thickBot="1">
      <c r="A28" s="406" t="s">
        <v>1</v>
      </c>
      <c r="B28" s="407">
        <f>SUM(B9:B27)</f>
        <v>96919664.91000001</v>
      </c>
      <c r="C28" s="156"/>
    </row>
    <row r="29" spans="1:3" ht="34.5" customHeight="1" thickBot="1">
      <c r="A29" s="408" t="s">
        <v>1470</v>
      </c>
      <c r="B29" s="411">
        <f>SUM(B7,B28)</f>
        <v>97492701.91000001</v>
      </c>
      <c r="C29" s="409"/>
    </row>
    <row r="30" spans="1:3" ht="24.75" customHeight="1" thickTop="1">
      <c r="A30" s="71"/>
      <c r="B30" s="410"/>
      <c r="C30" s="409"/>
    </row>
    <row r="31" ht="14.25">
      <c r="A31" s="746" t="s">
        <v>2434</v>
      </c>
    </row>
    <row r="32" ht="14.25">
      <c r="A32" s="746" t="s">
        <v>2435</v>
      </c>
    </row>
    <row r="33" ht="14.25">
      <c r="A33" s="746" t="s">
        <v>2436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&amp;CP ř í l o h a  č. 3) 
k usnesení Rady MČ Praha 4 č. 11R-330/2021 ze dne 02.06.2021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view="pageLayout" workbookViewId="0" topLeftCell="A46">
      <selection activeCell="G57" sqref="G57"/>
    </sheetView>
  </sheetViews>
  <sheetFormatPr defaultColWidth="9.00390625" defaultRowHeight="12.75"/>
  <cols>
    <col min="1" max="1" width="8.25390625" style="0" customWidth="1"/>
    <col min="2" max="2" width="8.625" style="0" customWidth="1"/>
    <col min="3" max="3" width="50.625" style="0" customWidth="1"/>
    <col min="4" max="4" width="35.25390625" style="0" customWidth="1"/>
    <col min="5" max="5" width="7.75390625" style="0" customWidth="1"/>
    <col min="6" max="6" width="11.75390625" style="0" customWidth="1"/>
    <col min="7" max="7" width="12.625" style="0" customWidth="1"/>
  </cols>
  <sheetData>
    <row r="1" spans="1:7" ht="33" thickBot="1" thickTop="1">
      <c r="A1" s="247" t="s">
        <v>94</v>
      </c>
      <c r="B1" s="248" t="s">
        <v>2</v>
      </c>
      <c r="C1" s="248" t="s">
        <v>1327</v>
      </c>
      <c r="D1" s="248" t="s">
        <v>1328</v>
      </c>
      <c r="E1" s="480" t="s">
        <v>1659</v>
      </c>
      <c r="F1" s="249" t="s">
        <v>15</v>
      </c>
      <c r="G1" s="250" t="s">
        <v>15</v>
      </c>
    </row>
    <row r="2" spans="1:7" ht="19.5" customHeight="1">
      <c r="A2" s="251" t="s">
        <v>1329</v>
      </c>
      <c r="B2" s="252"/>
      <c r="C2" s="252"/>
      <c r="D2" s="252"/>
      <c r="E2" s="252"/>
      <c r="F2" s="252"/>
      <c r="G2" s="253"/>
    </row>
    <row r="3" spans="1:7" ht="19.5" customHeight="1">
      <c r="A3" s="254"/>
      <c r="B3" s="255">
        <v>8115</v>
      </c>
      <c r="C3" s="256" t="s">
        <v>2376</v>
      </c>
      <c r="D3" s="257"/>
      <c r="E3" s="255">
        <v>1020</v>
      </c>
      <c r="F3" s="258">
        <v>68436.6</v>
      </c>
      <c r="G3" s="259"/>
    </row>
    <row r="4" spans="1:7" ht="19.5" customHeight="1">
      <c r="A4" s="260" t="s">
        <v>1330</v>
      </c>
      <c r="B4" s="261"/>
      <c r="C4" s="261"/>
      <c r="D4" s="261"/>
      <c r="E4" s="261"/>
      <c r="F4" s="261"/>
      <c r="G4" s="262"/>
    </row>
    <row r="5" spans="1:7" ht="19.5" customHeight="1">
      <c r="A5" s="477">
        <v>2141</v>
      </c>
      <c r="B5" s="255">
        <v>5169</v>
      </c>
      <c r="C5" s="256" t="s">
        <v>1644</v>
      </c>
      <c r="D5" s="256" t="s">
        <v>1332</v>
      </c>
      <c r="E5" s="255">
        <v>671</v>
      </c>
      <c r="F5" s="481"/>
      <c r="G5" s="478">
        <v>200</v>
      </c>
    </row>
    <row r="6" spans="1:7" ht="19.5" customHeight="1">
      <c r="A6" s="263">
        <v>2219</v>
      </c>
      <c r="B6" s="264">
        <v>5171</v>
      </c>
      <c r="C6" s="265" t="s">
        <v>1645</v>
      </c>
      <c r="D6" s="266" t="s">
        <v>1331</v>
      </c>
      <c r="E6" s="483">
        <v>345</v>
      </c>
      <c r="F6" s="267"/>
      <c r="G6" s="268">
        <v>6000</v>
      </c>
    </row>
    <row r="7" spans="1:7" ht="19.5" customHeight="1">
      <c r="A7" s="743">
        <v>2219</v>
      </c>
      <c r="B7" s="264">
        <v>5171</v>
      </c>
      <c r="C7" s="265" t="s">
        <v>2377</v>
      </c>
      <c r="D7" s="266" t="s">
        <v>1388</v>
      </c>
      <c r="E7" s="483">
        <v>330</v>
      </c>
      <c r="F7" s="267"/>
      <c r="G7" s="268">
        <v>5159</v>
      </c>
    </row>
    <row r="8" spans="1:7" ht="19.5" customHeight="1">
      <c r="A8" s="263"/>
      <c r="B8" s="264">
        <v>5171</v>
      </c>
      <c r="C8" s="265" t="s">
        <v>2416</v>
      </c>
      <c r="D8" s="266" t="s">
        <v>1388</v>
      </c>
      <c r="E8" s="483">
        <v>330</v>
      </c>
      <c r="F8" s="267"/>
      <c r="G8" s="268">
        <v>1200</v>
      </c>
    </row>
    <row r="9" spans="1:7" ht="30" customHeight="1">
      <c r="A9" s="263">
        <v>3111</v>
      </c>
      <c r="B9" s="264">
        <v>5137</v>
      </c>
      <c r="C9" s="265" t="s">
        <v>1387</v>
      </c>
      <c r="D9" s="266" t="s">
        <v>1331</v>
      </c>
      <c r="E9" s="483">
        <v>445</v>
      </c>
      <c r="F9" s="267"/>
      <c r="G9" s="268">
        <v>200</v>
      </c>
    </row>
    <row r="10" spans="1:7" ht="18" customHeight="1">
      <c r="A10" s="263">
        <v>3299</v>
      </c>
      <c r="B10" s="264">
        <v>5169</v>
      </c>
      <c r="C10" s="265" t="s">
        <v>2378</v>
      </c>
      <c r="D10" s="266" t="s">
        <v>1658</v>
      </c>
      <c r="E10" s="483">
        <v>465</v>
      </c>
      <c r="F10" s="267"/>
      <c r="G10" s="268">
        <v>200</v>
      </c>
    </row>
    <row r="11" spans="1:7" ht="32.25" customHeight="1">
      <c r="A11" s="263">
        <v>3299</v>
      </c>
      <c r="B11" s="264">
        <v>5901</v>
      </c>
      <c r="C11" s="265" t="s">
        <v>2379</v>
      </c>
      <c r="D11" s="266" t="s">
        <v>1658</v>
      </c>
      <c r="E11" s="483">
        <v>465</v>
      </c>
      <c r="F11" s="267"/>
      <c r="G11" s="268">
        <v>2142</v>
      </c>
    </row>
    <row r="12" spans="1:7" ht="18" customHeight="1">
      <c r="A12" s="263">
        <v>3319</v>
      </c>
      <c r="B12" s="264">
        <v>5139</v>
      </c>
      <c r="C12" s="265" t="s">
        <v>2380</v>
      </c>
      <c r="D12" s="266" t="s">
        <v>1332</v>
      </c>
      <c r="E12" s="483">
        <v>670</v>
      </c>
      <c r="F12" s="267"/>
      <c r="G12" s="268">
        <v>200</v>
      </c>
    </row>
    <row r="13" spans="1:7" ht="19.5" customHeight="1">
      <c r="A13" s="263">
        <v>3326</v>
      </c>
      <c r="B13" s="264">
        <v>5171</v>
      </c>
      <c r="C13" s="265" t="s">
        <v>2381</v>
      </c>
      <c r="D13" s="266" t="s">
        <v>1332</v>
      </c>
      <c r="E13" s="483">
        <v>670</v>
      </c>
      <c r="F13" s="267"/>
      <c r="G13" s="268">
        <v>393</v>
      </c>
    </row>
    <row r="14" spans="1:7" ht="19.5" customHeight="1">
      <c r="A14" s="263">
        <v>3399</v>
      </c>
      <c r="B14" s="264">
        <v>5169</v>
      </c>
      <c r="C14" s="265" t="s">
        <v>2382</v>
      </c>
      <c r="D14" s="266" t="s">
        <v>2383</v>
      </c>
      <c r="E14" s="483">
        <v>671</v>
      </c>
      <c r="F14" s="267"/>
      <c r="G14" s="268">
        <v>200</v>
      </c>
    </row>
    <row r="15" spans="1:7" ht="19.5" customHeight="1">
      <c r="A15" s="263">
        <v>3412</v>
      </c>
      <c r="B15" s="264">
        <v>5171</v>
      </c>
      <c r="C15" s="265" t="s">
        <v>1646</v>
      </c>
      <c r="D15" s="266" t="s">
        <v>1388</v>
      </c>
      <c r="E15" s="483">
        <v>430</v>
      </c>
      <c r="F15" s="267"/>
      <c r="G15" s="268">
        <v>200</v>
      </c>
    </row>
    <row r="16" spans="1:7" ht="33" customHeight="1">
      <c r="A16" s="743">
        <v>3419</v>
      </c>
      <c r="B16" s="264">
        <v>5169</v>
      </c>
      <c r="C16" s="265" t="s">
        <v>2417</v>
      </c>
      <c r="D16" s="269" t="s">
        <v>1332</v>
      </c>
      <c r="E16" s="484">
        <v>470</v>
      </c>
      <c r="F16" s="267"/>
      <c r="G16" s="268">
        <v>1000</v>
      </c>
    </row>
    <row r="17" spans="1:7" ht="19.5" customHeight="1">
      <c r="A17" s="263"/>
      <c r="B17" s="264">
        <v>5222</v>
      </c>
      <c r="C17" s="265" t="s">
        <v>1663</v>
      </c>
      <c r="D17" s="269" t="s">
        <v>1332</v>
      </c>
      <c r="E17" s="484">
        <v>470</v>
      </c>
      <c r="F17" s="267"/>
      <c r="G17" s="268">
        <v>40</v>
      </c>
    </row>
    <row r="18" spans="1:7" ht="19.5" customHeight="1">
      <c r="A18" s="271">
        <v>3429</v>
      </c>
      <c r="B18" s="272">
        <v>5222</v>
      </c>
      <c r="C18" s="273" t="s">
        <v>1664</v>
      </c>
      <c r="D18" s="269" t="s">
        <v>1332</v>
      </c>
      <c r="E18" s="484">
        <v>470</v>
      </c>
      <c r="F18" s="270"/>
      <c r="G18" s="274">
        <v>5205.5</v>
      </c>
    </row>
    <row r="19" spans="1:7" ht="19.5" customHeight="1">
      <c r="A19" s="271">
        <v>3541</v>
      </c>
      <c r="B19" s="272">
        <v>5169</v>
      </c>
      <c r="C19" s="273" t="s">
        <v>2418</v>
      </c>
      <c r="D19" s="269" t="s">
        <v>1658</v>
      </c>
      <c r="E19" s="484">
        <v>565</v>
      </c>
      <c r="F19" s="270"/>
      <c r="G19" s="274">
        <v>340</v>
      </c>
    </row>
    <row r="20" spans="1:7" ht="19.5" customHeight="1">
      <c r="A20" s="271">
        <v>3549</v>
      </c>
      <c r="B20" s="272">
        <v>5169</v>
      </c>
      <c r="C20" s="273" t="s">
        <v>1647</v>
      </c>
      <c r="D20" s="269" t="s">
        <v>1391</v>
      </c>
      <c r="E20" s="484">
        <v>535</v>
      </c>
      <c r="F20" s="270"/>
      <c r="G20" s="274">
        <v>34</v>
      </c>
    </row>
    <row r="21" spans="1:7" ht="19.5" customHeight="1">
      <c r="A21" s="271">
        <v>3613</v>
      </c>
      <c r="B21" s="272">
        <v>5171</v>
      </c>
      <c r="C21" s="273" t="s">
        <v>2384</v>
      </c>
      <c r="D21" s="269" t="s">
        <v>1331</v>
      </c>
      <c r="E21" s="484">
        <v>845</v>
      </c>
      <c r="F21" s="270"/>
      <c r="G21" s="274">
        <v>1350</v>
      </c>
    </row>
    <row r="22" spans="1:7" ht="19.5" customHeight="1">
      <c r="A22" s="271">
        <v>3632</v>
      </c>
      <c r="B22" s="272">
        <v>5811</v>
      </c>
      <c r="C22" s="273" t="s">
        <v>1660</v>
      </c>
      <c r="D22" s="269" t="s">
        <v>1333</v>
      </c>
      <c r="E22" s="484">
        <v>850</v>
      </c>
      <c r="F22" s="270"/>
      <c r="G22" s="274">
        <v>200</v>
      </c>
    </row>
    <row r="23" spans="1:7" ht="19.5" customHeight="1">
      <c r="A23" s="271">
        <v>3635</v>
      </c>
      <c r="B23" s="272">
        <v>5169</v>
      </c>
      <c r="C23" s="273" t="s">
        <v>2385</v>
      </c>
      <c r="D23" s="269" t="s">
        <v>2383</v>
      </c>
      <c r="E23" s="484">
        <v>871</v>
      </c>
      <c r="F23" s="270"/>
      <c r="G23" s="274">
        <v>2000</v>
      </c>
    </row>
    <row r="24" spans="1:7" ht="19.5" customHeight="1">
      <c r="A24" s="271">
        <v>3639</v>
      </c>
      <c r="B24" s="272">
        <v>5171</v>
      </c>
      <c r="C24" s="273" t="s">
        <v>2386</v>
      </c>
      <c r="D24" s="269" t="s">
        <v>1388</v>
      </c>
      <c r="E24" s="484">
        <v>830</v>
      </c>
      <c r="F24" s="270"/>
      <c r="G24" s="274">
        <v>998</v>
      </c>
    </row>
    <row r="25" spans="1:7" ht="31.5" customHeight="1">
      <c r="A25" s="271">
        <v>3722</v>
      </c>
      <c r="B25" s="272">
        <v>5169</v>
      </c>
      <c r="C25" s="273" t="s">
        <v>1649</v>
      </c>
      <c r="D25" s="275" t="s">
        <v>1388</v>
      </c>
      <c r="E25" s="483">
        <v>230</v>
      </c>
      <c r="F25" s="270"/>
      <c r="G25" s="274">
        <v>3262</v>
      </c>
    </row>
    <row r="26" spans="1:7" ht="19.5" customHeight="1">
      <c r="A26" s="271">
        <v>3723</v>
      </c>
      <c r="B26" s="272">
        <v>5169</v>
      </c>
      <c r="C26" s="273" t="s">
        <v>1650</v>
      </c>
      <c r="D26" s="275" t="s">
        <v>1388</v>
      </c>
      <c r="E26" s="483">
        <v>230</v>
      </c>
      <c r="F26" s="270"/>
      <c r="G26" s="274">
        <v>262.9</v>
      </c>
    </row>
    <row r="27" spans="1:7" ht="18" customHeight="1">
      <c r="A27" s="271">
        <v>3745</v>
      </c>
      <c r="B27" s="272">
        <v>5137</v>
      </c>
      <c r="C27" s="273" t="s">
        <v>2387</v>
      </c>
      <c r="D27" s="275" t="s">
        <v>1388</v>
      </c>
      <c r="E27" s="483">
        <v>230</v>
      </c>
      <c r="F27" s="270"/>
      <c r="G27" s="274">
        <v>365.7</v>
      </c>
    </row>
    <row r="28" spans="1:7" ht="18" customHeight="1">
      <c r="A28" s="271">
        <v>3745</v>
      </c>
      <c r="B28" s="272">
        <v>5151</v>
      </c>
      <c r="C28" s="273" t="s">
        <v>2388</v>
      </c>
      <c r="D28" s="275" t="s">
        <v>1388</v>
      </c>
      <c r="E28" s="483">
        <v>230</v>
      </c>
      <c r="F28" s="270"/>
      <c r="G28" s="274">
        <v>357</v>
      </c>
    </row>
    <row r="29" spans="1:7" ht="18" customHeight="1">
      <c r="A29" s="271">
        <v>3745</v>
      </c>
      <c r="B29" s="272">
        <v>5154</v>
      </c>
      <c r="C29" s="273" t="s">
        <v>2389</v>
      </c>
      <c r="D29" s="275" t="s">
        <v>1388</v>
      </c>
      <c r="E29" s="483">
        <v>230</v>
      </c>
      <c r="F29" s="270"/>
      <c r="G29" s="274">
        <v>179</v>
      </c>
    </row>
    <row r="30" spans="1:7" ht="18" customHeight="1">
      <c r="A30" s="271">
        <v>3745</v>
      </c>
      <c r="B30" s="272">
        <v>5169</v>
      </c>
      <c r="C30" s="273" t="s">
        <v>2390</v>
      </c>
      <c r="D30" s="275" t="s">
        <v>1388</v>
      </c>
      <c r="E30" s="483">
        <v>230</v>
      </c>
      <c r="F30" s="270"/>
      <c r="G30" s="274">
        <v>1606</v>
      </c>
    </row>
    <row r="31" spans="1:7" ht="18" customHeight="1">
      <c r="A31" s="271">
        <v>3745</v>
      </c>
      <c r="B31" s="272">
        <v>5493</v>
      </c>
      <c r="C31" s="273" t="s">
        <v>2391</v>
      </c>
      <c r="D31" s="275" t="s">
        <v>1388</v>
      </c>
      <c r="E31" s="483">
        <v>230</v>
      </c>
      <c r="F31" s="270"/>
      <c r="G31" s="274">
        <v>532.4</v>
      </c>
    </row>
    <row r="32" spans="1:7" ht="29.25" customHeight="1">
      <c r="A32" s="271">
        <v>4329</v>
      </c>
      <c r="B32" s="272">
        <v>5169</v>
      </c>
      <c r="C32" s="273" t="s">
        <v>2392</v>
      </c>
      <c r="D32" s="275" t="s">
        <v>1333</v>
      </c>
      <c r="E32" s="483">
        <v>550</v>
      </c>
      <c r="F32" s="270"/>
      <c r="G32" s="274">
        <v>100</v>
      </c>
    </row>
    <row r="33" spans="1:7" ht="18" customHeight="1">
      <c r="A33" s="271">
        <v>4329</v>
      </c>
      <c r="B33" s="272">
        <v>5194</v>
      </c>
      <c r="C33" s="273" t="s">
        <v>2393</v>
      </c>
      <c r="D33" s="275" t="s">
        <v>1333</v>
      </c>
      <c r="E33" s="483">
        <v>550</v>
      </c>
      <c r="F33" s="270"/>
      <c r="G33" s="274">
        <v>22</v>
      </c>
    </row>
    <row r="34" spans="1:7" ht="18" customHeight="1">
      <c r="A34" s="271">
        <v>4378</v>
      </c>
      <c r="B34" s="272">
        <v>5169</v>
      </c>
      <c r="C34" s="273" t="s">
        <v>1651</v>
      </c>
      <c r="D34" s="275" t="s">
        <v>1333</v>
      </c>
      <c r="E34" s="483">
        <v>550</v>
      </c>
      <c r="F34" s="270"/>
      <c r="G34" s="274">
        <v>143.7</v>
      </c>
    </row>
    <row r="35" spans="1:7" ht="18" customHeight="1">
      <c r="A35" s="271">
        <v>5213</v>
      </c>
      <c r="B35" s="272">
        <v>5169</v>
      </c>
      <c r="C35" s="273" t="s">
        <v>2403</v>
      </c>
      <c r="D35" s="275" t="s">
        <v>1391</v>
      </c>
      <c r="E35" s="483">
        <v>735</v>
      </c>
      <c r="F35" s="270"/>
      <c r="G35" s="274">
        <v>3000</v>
      </c>
    </row>
    <row r="36" spans="1:7" ht="18" customHeight="1">
      <c r="A36" s="271">
        <v>6171</v>
      </c>
      <c r="B36" s="272">
        <v>5164</v>
      </c>
      <c r="C36" s="273" t="s">
        <v>2394</v>
      </c>
      <c r="D36" s="275" t="s">
        <v>1391</v>
      </c>
      <c r="E36" s="483">
        <v>935</v>
      </c>
      <c r="F36" s="270"/>
      <c r="G36" s="274">
        <v>16703</v>
      </c>
    </row>
    <row r="37" spans="1:7" ht="18" customHeight="1">
      <c r="A37" s="271">
        <v>6171</v>
      </c>
      <c r="B37" s="272">
        <v>5169</v>
      </c>
      <c r="C37" s="273" t="s">
        <v>2395</v>
      </c>
      <c r="D37" s="275" t="s">
        <v>1391</v>
      </c>
      <c r="E37" s="483">
        <v>935</v>
      </c>
      <c r="F37" s="270"/>
      <c r="G37" s="274">
        <v>744</v>
      </c>
    </row>
    <row r="38" spans="1:7" ht="18" customHeight="1">
      <c r="A38" s="271">
        <v>6112</v>
      </c>
      <c r="B38" s="272">
        <v>5023</v>
      </c>
      <c r="C38" s="273" t="s">
        <v>2396</v>
      </c>
      <c r="D38" s="275" t="s">
        <v>2397</v>
      </c>
      <c r="E38" s="483">
        <v>946</v>
      </c>
      <c r="F38" s="270"/>
      <c r="G38" s="274">
        <v>994</v>
      </c>
    </row>
    <row r="39" spans="1:7" ht="18" customHeight="1">
      <c r="A39" s="271">
        <v>6112</v>
      </c>
      <c r="B39" s="272">
        <v>5031</v>
      </c>
      <c r="C39" s="273" t="s">
        <v>2398</v>
      </c>
      <c r="D39" s="275" t="s">
        <v>2397</v>
      </c>
      <c r="E39" s="483">
        <v>946</v>
      </c>
      <c r="F39" s="270"/>
      <c r="G39" s="274">
        <v>248</v>
      </c>
    </row>
    <row r="40" spans="1:7" ht="18" customHeight="1">
      <c r="A40" s="271">
        <v>6112</v>
      </c>
      <c r="B40" s="272">
        <v>5032</v>
      </c>
      <c r="C40" s="273" t="s">
        <v>1652</v>
      </c>
      <c r="D40" s="275" t="s">
        <v>2397</v>
      </c>
      <c r="E40" s="483">
        <v>946</v>
      </c>
      <c r="F40" s="270"/>
      <c r="G40" s="274">
        <v>90</v>
      </c>
    </row>
    <row r="41" spans="1:7" ht="18" customHeight="1">
      <c r="A41" s="271">
        <v>6171</v>
      </c>
      <c r="B41" s="272">
        <v>5011</v>
      </c>
      <c r="C41" s="273" t="s">
        <v>1389</v>
      </c>
      <c r="D41" s="275" t="s">
        <v>2397</v>
      </c>
      <c r="E41" s="483">
        <v>946</v>
      </c>
      <c r="F41" s="270"/>
      <c r="G41" s="274">
        <v>1489</v>
      </c>
    </row>
    <row r="42" spans="1:7" ht="18" customHeight="1">
      <c r="A42" s="271">
        <v>6171</v>
      </c>
      <c r="B42" s="272">
        <v>5024</v>
      </c>
      <c r="C42" s="273" t="s">
        <v>2399</v>
      </c>
      <c r="D42" s="275" t="s">
        <v>2397</v>
      </c>
      <c r="E42" s="483">
        <v>946</v>
      </c>
      <c r="F42" s="270"/>
      <c r="G42" s="274">
        <v>138.6</v>
      </c>
    </row>
    <row r="43" spans="1:7" ht="18" customHeight="1">
      <c r="A43" s="271">
        <v>6171</v>
      </c>
      <c r="B43" s="272">
        <v>5031</v>
      </c>
      <c r="C43" s="273" t="s">
        <v>1390</v>
      </c>
      <c r="D43" s="275" t="s">
        <v>2397</v>
      </c>
      <c r="E43" s="483">
        <v>946</v>
      </c>
      <c r="F43" s="270"/>
      <c r="G43" s="274">
        <v>370</v>
      </c>
    </row>
    <row r="44" spans="1:7" ht="18" customHeight="1">
      <c r="A44" s="271">
        <v>6171</v>
      </c>
      <c r="B44" s="272">
        <v>5032</v>
      </c>
      <c r="C44" s="273" t="s">
        <v>1652</v>
      </c>
      <c r="D44" s="275" t="s">
        <v>2397</v>
      </c>
      <c r="E44" s="483">
        <v>946</v>
      </c>
      <c r="F44" s="270"/>
      <c r="G44" s="274">
        <v>137</v>
      </c>
    </row>
    <row r="45" spans="1:7" ht="29.25" customHeight="1">
      <c r="A45" s="271">
        <v>6409</v>
      </c>
      <c r="B45" s="272">
        <v>5222</v>
      </c>
      <c r="C45" s="273" t="s">
        <v>1336</v>
      </c>
      <c r="D45" s="275" t="s">
        <v>1334</v>
      </c>
      <c r="E45" s="485">
        <v>1020</v>
      </c>
      <c r="F45" s="276"/>
      <c r="G45" s="274">
        <v>2140.8</v>
      </c>
    </row>
    <row r="46" spans="1:7" ht="19.5" customHeight="1">
      <c r="A46" s="271">
        <v>6409</v>
      </c>
      <c r="B46" s="272">
        <v>5901</v>
      </c>
      <c r="C46" s="273" t="s">
        <v>1653</v>
      </c>
      <c r="D46" s="275" t="s">
        <v>1334</v>
      </c>
      <c r="E46" s="485">
        <v>1020</v>
      </c>
      <c r="F46" s="276"/>
      <c r="G46" s="274">
        <v>500</v>
      </c>
    </row>
    <row r="47" spans="1:7" ht="18" customHeight="1">
      <c r="A47" s="271">
        <v>6409</v>
      </c>
      <c r="B47" s="272">
        <v>5901</v>
      </c>
      <c r="C47" s="273" t="s">
        <v>2400</v>
      </c>
      <c r="D47" s="275" t="s">
        <v>1335</v>
      </c>
      <c r="E47" s="485">
        <v>1020</v>
      </c>
      <c r="F47" s="276"/>
      <c r="G47" s="274">
        <v>1000</v>
      </c>
    </row>
    <row r="48" spans="1:7" ht="18" customHeight="1">
      <c r="A48" s="271">
        <v>6409</v>
      </c>
      <c r="B48" s="272">
        <v>5901</v>
      </c>
      <c r="C48" s="273" t="s">
        <v>2401</v>
      </c>
      <c r="D48" s="275" t="s">
        <v>1335</v>
      </c>
      <c r="E48" s="485">
        <v>1020</v>
      </c>
      <c r="F48" s="276"/>
      <c r="G48" s="274">
        <v>1500</v>
      </c>
    </row>
    <row r="49" spans="1:7" ht="18" customHeight="1">
      <c r="A49" s="271">
        <v>6409</v>
      </c>
      <c r="B49" s="272">
        <v>5901</v>
      </c>
      <c r="C49" s="273" t="s">
        <v>2402</v>
      </c>
      <c r="D49" s="275" t="s">
        <v>1335</v>
      </c>
      <c r="E49" s="485">
        <v>1020</v>
      </c>
      <c r="F49" s="276"/>
      <c r="G49" s="274">
        <v>3000</v>
      </c>
    </row>
    <row r="50" spans="1:7" ht="19.5" customHeight="1">
      <c r="A50" s="271">
        <v>6409</v>
      </c>
      <c r="B50" s="272">
        <v>5901</v>
      </c>
      <c r="C50" s="277" t="s">
        <v>1665</v>
      </c>
      <c r="D50" s="275" t="s">
        <v>1335</v>
      </c>
      <c r="E50" s="485">
        <v>1020</v>
      </c>
      <c r="F50" s="276"/>
      <c r="G50" s="274">
        <v>2000</v>
      </c>
    </row>
    <row r="51" spans="1:7" ht="19.5" customHeight="1">
      <c r="A51" s="271">
        <v>6409</v>
      </c>
      <c r="B51" s="272">
        <v>5222</v>
      </c>
      <c r="C51" s="662" t="s">
        <v>2404</v>
      </c>
      <c r="D51" s="275" t="s">
        <v>1332</v>
      </c>
      <c r="E51" s="485">
        <v>1070</v>
      </c>
      <c r="F51" s="276"/>
      <c r="G51" s="274">
        <v>90</v>
      </c>
    </row>
    <row r="52" spans="1:7" ht="19.5" customHeight="1" thickBot="1">
      <c r="A52" s="657">
        <v>6409</v>
      </c>
      <c r="B52" s="663">
        <v>5222</v>
      </c>
      <c r="C52" s="664" t="s">
        <v>2405</v>
      </c>
      <c r="D52" s="665" t="s">
        <v>1333</v>
      </c>
      <c r="E52" s="658">
        <v>1050</v>
      </c>
      <c r="F52" s="666"/>
      <c r="G52" s="667">
        <v>200</v>
      </c>
    </row>
    <row r="53" spans="1:7" ht="26.25" customHeight="1" thickBot="1" thickTop="1">
      <c r="A53" s="278" t="s">
        <v>1</v>
      </c>
      <c r="B53" s="279"/>
      <c r="C53" s="279"/>
      <c r="D53" s="279"/>
      <c r="E53" s="482"/>
      <c r="F53" s="280"/>
      <c r="G53" s="281">
        <f>SUM(G5:G52)</f>
        <v>68436.6</v>
      </c>
    </row>
    <row r="54" ht="13.5" thickTop="1"/>
    <row r="55" ht="12.75">
      <c r="G55" s="282"/>
    </row>
  </sheetData>
  <sheetProtection/>
  <printOptions horizontalCentered="1"/>
  <pageMargins left="0.31496062992125984" right="0.31496062992125984" top="0.7874015748031497" bottom="0.3937007874015748" header="0.31496062992125984" footer="0.31496062992125984"/>
  <pageSetup horizontalDpi="600" verticalDpi="600" orientation="portrait" paperSize="9" scale="70" r:id="rId1"/>
  <headerFooter>
    <oddHeader>&amp;CP ř í l o h a  č. 4a) 
k usnesení Rady MČ Praha 4 č.11 R-330/2020 ze dne 02.06.2021&amp;"Arial CE,Tučná kurzíva"
&amp;11Zapojení nevyčerpaných prostředků do bežného rozpočtu na rok 2021 v tis. Kč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">
      <selection activeCell="E27" sqref="E27"/>
    </sheetView>
  </sheetViews>
  <sheetFormatPr defaultColWidth="9.00390625" defaultRowHeight="12.75"/>
  <cols>
    <col min="1" max="1" width="8.25390625" style="0" customWidth="1"/>
    <col min="2" max="2" width="8.625" style="0" customWidth="1"/>
    <col min="3" max="3" width="11.75390625" style="0" customWidth="1"/>
    <col min="4" max="4" width="41.625" style="0" customWidth="1"/>
    <col min="5" max="5" width="33.00390625" style="0" customWidth="1"/>
    <col min="6" max="6" width="7.875" style="0" customWidth="1"/>
    <col min="7" max="7" width="10.75390625" style="0" customWidth="1"/>
    <col min="8" max="8" width="12.625" style="0" customWidth="1"/>
  </cols>
  <sheetData>
    <row r="1" spans="1:8" ht="33" thickBot="1" thickTop="1">
      <c r="A1" s="247" t="s">
        <v>94</v>
      </c>
      <c r="B1" s="248" t="s">
        <v>2</v>
      </c>
      <c r="C1" s="479" t="s">
        <v>1654</v>
      </c>
      <c r="D1" s="248" t="s">
        <v>1655</v>
      </c>
      <c r="E1" s="248"/>
      <c r="F1" s="480" t="s">
        <v>1659</v>
      </c>
      <c r="G1" s="249" t="s">
        <v>15</v>
      </c>
      <c r="H1" s="250" t="s">
        <v>15</v>
      </c>
    </row>
    <row r="2" spans="1:8" ht="19.5" customHeight="1">
      <c r="A2" s="251" t="s">
        <v>1329</v>
      </c>
      <c r="B2" s="252"/>
      <c r="C2" s="252"/>
      <c r="D2" s="252"/>
      <c r="E2" s="252"/>
      <c r="F2" s="252"/>
      <c r="G2" s="252"/>
      <c r="H2" s="253"/>
    </row>
    <row r="3" spans="1:8" ht="19.5" customHeight="1">
      <c r="A3" s="254"/>
      <c r="B3" s="255">
        <v>8115</v>
      </c>
      <c r="C3" s="255"/>
      <c r="D3" s="256" t="s">
        <v>1648</v>
      </c>
      <c r="E3" s="256"/>
      <c r="F3" s="255">
        <v>1020</v>
      </c>
      <c r="G3" s="258">
        <v>27008.3</v>
      </c>
      <c r="H3" s="259"/>
    </row>
    <row r="4" spans="1:8" ht="19.5" customHeight="1">
      <c r="A4" s="260" t="s">
        <v>1657</v>
      </c>
      <c r="B4" s="261"/>
      <c r="C4" s="261"/>
      <c r="D4" s="261"/>
      <c r="E4" s="261"/>
      <c r="F4" s="261"/>
      <c r="G4" s="261"/>
      <c r="H4" s="262"/>
    </row>
    <row r="5" spans="1:8" ht="19.5" customHeight="1">
      <c r="A5" s="263">
        <v>3113</v>
      </c>
      <c r="B5" s="264">
        <v>6121</v>
      </c>
      <c r="C5" s="264">
        <v>11709</v>
      </c>
      <c r="D5" s="265" t="s">
        <v>2419</v>
      </c>
      <c r="E5" s="265" t="s">
        <v>1331</v>
      </c>
      <c r="F5" s="486">
        <v>445</v>
      </c>
      <c r="G5" s="267"/>
      <c r="H5" s="268">
        <v>17.9</v>
      </c>
    </row>
    <row r="6" spans="1:8" ht="19.5" customHeight="1">
      <c r="A6" s="263">
        <v>3113</v>
      </c>
      <c r="B6" s="264">
        <v>6121</v>
      </c>
      <c r="C6" s="264">
        <v>12002</v>
      </c>
      <c r="D6" s="265" t="s">
        <v>2420</v>
      </c>
      <c r="E6" s="265" t="s">
        <v>1331</v>
      </c>
      <c r="F6" s="486">
        <v>445</v>
      </c>
      <c r="G6" s="267"/>
      <c r="H6" s="268">
        <v>10000</v>
      </c>
    </row>
    <row r="7" spans="1:8" ht="19.5" customHeight="1">
      <c r="A7" s="263">
        <v>3113</v>
      </c>
      <c r="B7" s="264">
        <v>6121</v>
      </c>
      <c r="C7" s="264">
        <v>12407</v>
      </c>
      <c r="D7" s="265" t="s">
        <v>2421</v>
      </c>
      <c r="E7" s="265" t="s">
        <v>1331</v>
      </c>
      <c r="F7" s="486">
        <v>445</v>
      </c>
      <c r="G7" s="267"/>
      <c r="H7" s="268">
        <v>4500</v>
      </c>
    </row>
    <row r="8" spans="1:8" ht="19.5" customHeight="1">
      <c r="A8" s="263">
        <v>3113</v>
      </c>
      <c r="B8" s="264">
        <v>6121</v>
      </c>
      <c r="C8" s="264">
        <v>16108</v>
      </c>
      <c r="D8" s="265" t="s">
        <v>2422</v>
      </c>
      <c r="E8" s="265" t="s">
        <v>1331</v>
      </c>
      <c r="F8" s="486">
        <v>445</v>
      </c>
      <c r="G8" s="267"/>
      <c r="H8" s="268">
        <v>1100</v>
      </c>
    </row>
    <row r="9" spans="1:8" ht="19.5" customHeight="1">
      <c r="A9" s="263">
        <v>3412</v>
      </c>
      <c r="B9" s="264">
        <v>6121</v>
      </c>
      <c r="C9" s="264">
        <v>341210</v>
      </c>
      <c r="D9" s="265" t="s">
        <v>2423</v>
      </c>
      <c r="E9" s="265" t="s">
        <v>1388</v>
      </c>
      <c r="F9" s="486">
        <v>430</v>
      </c>
      <c r="G9" s="267"/>
      <c r="H9" s="268">
        <v>2000</v>
      </c>
    </row>
    <row r="10" spans="1:8" ht="19.5" customHeight="1">
      <c r="A10" s="263">
        <v>3421</v>
      </c>
      <c r="B10" s="264">
        <v>6121</v>
      </c>
      <c r="C10" s="264">
        <v>342110</v>
      </c>
      <c r="D10" s="265" t="s">
        <v>2424</v>
      </c>
      <c r="E10" s="265" t="s">
        <v>1388</v>
      </c>
      <c r="F10" s="486">
        <v>430</v>
      </c>
      <c r="G10" s="267"/>
      <c r="H10" s="268">
        <v>129.3</v>
      </c>
    </row>
    <row r="11" spans="1:8" ht="19.5" customHeight="1">
      <c r="A11" s="263">
        <v>3421</v>
      </c>
      <c r="B11" s="264">
        <v>6122</v>
      </c>
      <c r="C11" s="264">
        <v>342114</v>
      </c>
      <c r="D11" s="265" t="s">
        <v>2425</v>
      </c>
      <c r="E11" s="265" t="s">
        <v>1388</v>
      </c>
      <c r="F11" s="486">
        <v>430</v>
      </c>
      <c r="G11" s="267"/>
      <c r="H11" s="268">
        <v>232.7</v>
      </c>
    </row>
    <row r="12" spans="1:8" ht="19.5" customHeight="1">
      <c r="A12" s="271">
        <v>3612</v>
      </c>
      <c r="B12" s="272">
        <v>6121</v>
      </c>
      <c r="C12" s="272">
        <v>361202</v>
      </c>
      <c r="D12" s="273" t="s">
        <v>1661</v>
      </c>
      <c r="E12" s="265" t="s">
        <v>1331</v>
      </c>
      <c r="F12" s="486">
        <v>845</v>
      </c>
      <c r="G12" s="270"/>
      <c r="H12" s="274">
        <v>1020</v>
      </c>
    </row>
    <row r="13" spans="1:8" ht="19.5" customHeight="1">
      <c r="A13" s="271">
        <v>3745</v>
      </c>
      <c r="B13" s="272">
        <v>6122</v>
      </c>
      <c r="C13" s="272">
        <v>374511</v>
      </c>
      <c r="D13" s="273" t="s">
        <v>2426</v>
      </c>
      <c r="E13" s="265" t="s">
        <v>1388</v>
      </c>
      <c r="F13" s="486">
        <v>230</v>
      </c>
      <c r="G13" s="270"/>
      <c r="H13" s="274">
        <v>233.6</v>
      </c>
    </row>
    <row r="14" spans="1:8" ht="19.5" customHeight="1">
      <c r="A14" s="271">
        <v>3745</v>
      </c>
      <c r="B14" s="272">
        <v>6122</v>
      </c>
      <c r="C14" s="272">
        <v>374503</v>
      </c>
      <c r="D14" s="273" t="s">
        <v>2427</v>
      </c>
      <c r="E14" s="265" t="s">
        <v>1388</v>
      </c>
      <c r="F14" s="486">
        <v>230</v>
      </c>
      <c r="G14" s="270"/>
      <c r="H14" s="274">
        <v>704.6</v>
      </c>
    </row>
    <row r="15" spans="1:8" ht="19.5" customHeight="1">
      <c r="A15" s="271">
        <v>4354</v>
      </c>
      <c r="B15" s="272">
        <v>6121</v>
      </c>
      <c r="C15" s="272">
        <v>435401</v>
      </c>
      <c r="D15" s="273" t="s">
        <v>2428</v>
      </c>
      <c r="E15" s="265" t="s">
        <v>1331</v>
      </c>
      <c r="F15" s="486">
        <v>545</v>
      </c>
      <c r="G15" s="270"/>
      <c r="H15" s="274">
        <v>403.9</v>
      </c>
    </row>
    <row r="16" spans="1:8" ht="19.5" customHeight="1">
      <c r="A16" s="271">
        <v>4356</v>
      </c>
      <c r="B16" s="272">
        <v>6121</v>
      </c>
      <c r="C16" s="272">
        <v>435104</v>
      </c>
      <c r="D16" s="273" t="s">
        <v>2429</v>
      </c>
      <c r="E16" s="265" t="s">
        <v>1331</v>
      </c>
      <c r="F16" s="486">
        <v>545</v>
      </c>
      <c r="G16" s="270"/>
      <c r="H16" s="274">
        <v>997.1</v>
      </c>
    </row>
    <row r="17" spans="1:8" ht="19.5" customHeight="1">
      <c r="A17" s="271">
        <v>4357</v>
      </c>
      <c r="B17" s="272">
        <v>6121</v>
      </c>
      <c r="C17" s="272">
        <v>435703</v>
      </c>
      <c r="D17" s="273" t="s">
        <v>1656</v>
      </c>
      <c r="E17" s="265" t="s">
        <v>1331</v>
      </c>
      <c r="F17" s="486">
        <v>545</v>
      </c>
      <c r="G17" s="270"/>
      <c r="H17" s="274">
        <v>2999.9</v>
      </c>
    </row>
    <row r="18" spans="1:8" ht="19.5" customHeight="1">
      <c r="A18" s="271">
        <v>5311</v>
      </c>
      <c r="B18" s="272">
        <v>6121</v>
      </c>
      <c r="C18" s="272">
        <v>531101</v>
      </c>
      <c r="D18" s="273" t="s">
        <v>2430</v>
      </c>
      <c r="E18" s="265" t="s">
        <v>1331</v>
      </c>
      <c r="F18" s="486">
        <v>745</v>
      </c>
      <c r="G18" s="270"/>
      <c r="H18" s="274">
        <v>239.6</v>
      </c>
    </row>
    <row r="19" spans="1:8" ht="19.5" customHeight="1">
      <c r="A19" s="271">
        <v>6171</v>
      </c>
      <c r="B19" s="272">
        <v>6111</v>
      </c>
      <c r="C19" s="272">
        <v>936</v>
      </c>
      <c r="D19" s="273" t="s">
        <v>2431</v>
      </c>
      <c r="E19" s="265" t="s">
        <v>1391</v>
      </c>
      <c r="F19" s="486">
        <v>935</v>
      </c>
      <c r="G19" s="270"/>
      <c r="H19" s="274">
        <v>2056.4</v>
      </c>
    </row>
    <row r="20" spans="1:8" ht="19.5" customHeight="1">
      <c r="A20" s="271">
        <v>6171</v>
      </c>
      <c r="B20" s="272">
        <v>6122</v>
      </c>
      <c r="C20" s="272">
        <v>935</v>
      </c>
      <c r="D20" s="273" t="s">
        <v>2432</v>
      </c>
      <c r="E20" s="265" t="s">
        <v>1391</v>
      </c>
      <c r="F20" s="486">
        <v>935</v>
      </c>
      <c r="G20" s="270"/>
      <c r="H20" s="274">
        <v>373.3</v>
      </c>
    </row>
    <row r="21" spans="1:8" ht="26.25" customHeight="1" thickBot="1">
      <c r="A21" s="278" t="s">
        <v>1</v>
      </c>
      <c r="B21" s="279"/>
      <c r="C21" s="279"/>
      <c r="D21" s="279"/>
      <c r="E21" s="279"/>
      <c r="F21" s="482"/>
      <c r="G21" s="280"/>
      <c r="H21" s="281">
        <f>SUM(H5:H20)</f>
        <v>27008.3</v>
      </c>
    </row>
    <row r="22" ht="13.5" thickTop="1"/>
    <row r="23" ht="12.75">
      <c r="H23" s="282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70" r:id="rId1"/>
  <headerFooter>
    <oddHeader>&amp;CP ř í l o h a  č. 4b) 
k usnesení Rady MČ Praha 4 č. 11R-330/2021 ze dne 2.6.2021
&amp;"Arial CE,Tučná kurzíva"&amp;11Zapojení nevyčerpaných prostředků do investičního rozpočtu na rok 2021 v tis. Kč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view="pageLayout" workbookViewId="0" topLeftCell="A1">
      <selection activeCell="D35" sqref="D35"/>
    </sheetView>
  </sheetViews>
  <sheetFormatPr defaultColWidth="9.00390625" defaultRowHeight="12.75"/>
  <cols>
    <col min="1" max="1" width="24.75390625" style="0" customWidth="1"/>
    <col min="2" max="2" width="17.25390625" style="0" customWidth="1"/>
    <col min="3" max="3" width="18.00390625" style="0" customWidth="1"/>
    <col min="4" max="4" width="16.75390625" style="0" customWidth="1"/>
    <col min="5" max="5" width="15.00390625" style="0" customWidth="1"/>
    <col min="6" max="6" width="14.75390625" style="0" customWidth="1"/>
    <col min="7" max="7" width="15.375" style="0" customWidth="1"/>
  </cols>
  <sheetData>
    <row r="1" spans="1:7" ht="30" customHeight="1" thickBot="1" thickTop="1">
      <c r="A1" s="798" t="s">
        <v>2333</v>
      </c>
      <c r="B1" s="800" t="s">
        <v>1337</v>
      </c>
      <c r="C1" s="801"/>
      <c r="D1" s="801"/>
      <c r="E1" s="801" t="s">
        <v>1338</v>
      </c>
      <c r="F1" s="801"/>
      <c r="G1" s="802"/>
    </row>
    <row r="2" spans="1:7" ht="34.5" customHeight="1" thickBot="1">
      <c r="A2" s="799"/>
      <c r="B2" s="648" t="s">
        <v>1339</v>
      </c>
      <c r="C2" s="648" t="s">
        <v>1340</v>
      </c>
      <c r="D2" s="645" t="s">
        <v>2322</v>
      </c>
      <c r="E2" s="649" t="s">
        <v>1638</v>
      </c>
      <c r="F2" s="644" t="s">
        <v>1340</v>
      </c>
      <c r="G2" s="645" t="s">
        <v>2322</v>
      </c>
    </row>
    <row r="3" spans="1:7" ht="19.5" customHeight="1" thickTop="1">
      <c r="A3" s="698" t="s">
        <v>2335</v>
      </c>
      <c r="B3" s="699">
        <v>25928007.03</v>
      </c>
      <c r="C3" s="699">
        <v>25928007.03</v>
      </c>
      <c r="D3" s="700">
        <f aca="true" t="shared" si="0" ref="D3:D21">SUM(C3-B3)</f>
        <v>0</v>
      </c>
      <c r="E3" s="701">
        <v>2143</v>
      </c>
      <c r="F3" s="702">
        <v>83742.5</v>
      </c>
      <c r="G3" s="703">
        <f>SUM(F3-E3)</f>
        <v>81599.5</v>
      </c>
    </row>
    <row r="4" spans="1:7" ht="19.5" customHeight="1">
      <c r="A4" s="284" t="s">
        <v>2336</v>
      </c>
      <c r="B4" s="287">
        <v>9453578.83</v>
      </c>
      <c r="C4" s="470">
        <v>9453578.83</v>
      </c>
      <c r="D4" s="700">
        <f t="shared" si="0"/>
        <v>0</v>
      </c>
      <c r="E4" s="287">
        <v>1639</v>
      </c>
      <c r="F4" s="470">
        <v>5886</v>
      </c>
      <c r="G4" s="158">
        <f aca="true" t="shared" si="1" ref="G4:G21">SUM(F4-E4)</f>
        <v>4247</v>
      </c>
    </row>
    <row r="5" spans="1:7" ht="19.5" customHeight="1">
      <c r="A5" s="284" t="s">
        <v>2337</v>
      </c>
      <c r="B5" s="287">
        <v>14569365.36</v>
      </c>
      <c r="C5" s="470">
        <v>14569365.36</v>
      </c>
      <c r="D5" s="704">
        <f t="shared" si="0"/>
        <v>0</v>
      </c>
      <c r="E5" s="287">
        <v>240</v>
      </c>
      <c r="F5" s="470">
        <v>17874</v>
      </c>
      <c r="G5" s="158">
        <f t="shared" si="1"/>
        <v>17634</v>
      </c>
    </row>
    <row r="6" spans="1:7" ht="19.5" customHeight="1">
      <c r="A6" s="286" t="s">
        <v>2338</v>
      </c>
      <c r="B6" s="287">
        <v>17192725</v>
      </c>
      <c r="C6" s="470">
        <v>17192725</v>
      </c>
      <c r="D6" s="704">
        <f t="shared" si="0"/>
        <v>0</v>
      </c>
      <c r="E6" s="287">
        <v>41993.87</v>
      </c>
      <c r="F6" s="470">
        <v>45670</v>
      </c>
      <c r="G6" s="158">
        <f t="shared" si="1"/>
        <v>3676.1299999999974</v>
      </c>
    </row>
    <row r="7" spans="1:7" ht="19.5" customHeight="1">
      <c r="A7" s="284" t="s">
        <v>2339</v>
      </c>
      <c r="B7" s="287">
        <v>9520119.46</v>
      </c>
      <c r="C7" s="470">
        <v>9520119.46</v>
      </c>
      <c r="D7" s="704">
        <f t="shared" si="0"/>
        <v>0</v>
      </c>
      <c r="E7" s="287">
        <v>1181.25</v>
      </c>
      <c r="F7" s="470">
        <v>4031.25</v>
      </c>
      <c r="G7" s="158">
        <f t="shared" si="1"/>
        <v>2850</v>
      </c>
    </row>
    <row r="8" spans="1:7" ht="19.5" customHeight="1">
      <c r="A8" s="284" t="s">
        <v>2340</v>
      </c>
      <c r="B8" s="287">
        <v>11569904.94</v>
      </c>
      <c r="C8" s="470">
        <v>11569904.94</v>
      </c>
      <c r="D8" s="704">
        <f t="shared" si="0"/>
        <v>0</v>
      </c>
      <c r="E8" s="287">
        <v>4020</v>
      </c>
      <c r="F8" s="285">
        <v>7450</v>
      </c>
      <c r="G8" s="274">
        <f t="shared" si="1"/>
        <v>3430</v>
      </c>
    </row>
    <row r="9" spans="1:7" ht="19.5" customHeight="1">
      <c r="A9" s="284" t="s">
        <v>2341</v>
      </c>
      <c r="B9" s="287">
        <v>11022737.39</v>
      </c>
      <c r="C9" s="470">
        <v>10954573.43</v>
      </c>
      <c r="D9" s="704">
        <f t="shared" si="0"/>
        <v>-68163.9600000009</v>
      </c>
      <c r="E9" s="287">
        <v>2325.21</v>
      </c>
      <c r="F9" s="285">
        <v>17195.01</v>
      </c>
      <c r="G9" s="274">
        <f t="shared" si="1"/>
        <v>14869.8</v>
      </c>
    </row>
    <row r="10" spans="1:7" ht="19.5" customHeight="1">
      <c r="A10" s="471" t="s">
        <v>2342</v>
      </c>
      <c r="B10" s="288">
        <v>7071377.6</v>
      </c>
      <c r="C10" s="688">
        <v>7071377.6</v>
      </c>
      <c r="D10" s="704">
        <f t="shared" si="0"/>
        <v>0</v>
      </c>
      <c r="E10" s="287">
        <v>690</v>
      </c>
      <c r="F10" s="285">
        <v>9155</v>
      </c>
      <c r="G10" s="274">
        <f t="shared" si="1"/>
        <v>8465</v>
      </c>
    </row>
    <row r="11" spans="1:7" ht="19.5" customHeight="1">
      <c r="A11" s="286" t="s">
        <v>2343</v>
      </c>
      <c r="B11" s="287">
        <v>10705392.22</v>
      </c>
      <c r="C11" s="470">
        <v>10705392.22</v>
      </c>
      <c r="D11" s="704">
        <f t="shared" si="0"/>
        <v>0</v>
      </c>
      <c r="E11" s="287">
        <v>2540</v>
      </c>
      <c r="F11" s="285">
        <v>9950</v>
      </c>
      <c r="G11" s="274">
        <f t="shared" si="1"/>
        <v>7410</v>
      </c>
    </row>
    <row r="12" spans="1:7" ht="19.5" customHeight="1">
      <c r="A12" s="286" t="s">
        <v>2344</v>
      </c>
      <c r="B12" s="287">
        <v>10392857.54</v>
      </c>
      <c r="C12" s="470">
        <v>10392857.54</v>
      </c>
      <c r="D12" s="704">
        <f t="shared" si="0"/>
        <v>0</v>
      </c>
      <c r="E12" s="287">
        <v>420</v>
      </c>
      <c r="F12" s="285">
        <v>1280</v>
      </c>
      <c r="G12" s="274">
        <f t="shared" si="1"/>
        <v>860</v>
      </c>
    </row>
    <row r="13" spans="1:7" ht="19.5" customHeight="1">
      <c r="A13" s="286" t="s">
        <v>2345</v>
      </c>
      <c r="B13" s="287">
        <v>13004513.31</v>
      </c>
      <c r="C13" s="470">
        <v>13004513.31</v>
      </c>
      <c r="D13" s="704">
        <f t="shared" si="0"/>
        <v>0</v>
      </c>
      <c r="E13" s="287">
        <v>4671.25</v>
      </c>
      <c r="F13" s="285">
        <v>6210</v>
      </c>
      <c r="G13" s="274">
        <f t="shared" si="1"/>
        <v>1538.75</v>
      </c>
    </row>
    <row r="14" spans="1:7" ht="19.5" customHeight="1">
      <c r="A14" s="471" t="s">
        <v>2346</v>
      </c>
      <c r="B14" s="287">
        <v>17876856.15</v>
      </c>
      <c r="C14" s="470">
        <v>17876856.15</v>
      </c>
      <c r="D14" s="704">
        <f t="shared" si="0"/>
        <v>0</v>
      </c>
      <c r="E14" s="287">
        <v>9855</v>
      </c>
      <c r="F14" s="285">
        <v>12400</v>
      </c>
      <c r="G14" s="274">
        <f t="shared" si="1"/>
        <v>2545</v>
      </c>
    </row>
    <row r="15" spans="1:7" ht="19.5" customHeight="1">
      <c r="A15" s="284" t="s">
        <v>2347</v>
      </c>
      <c r="B15" s="287">
        <v>9998431.2</v>
      </c>
      <c r="C15" s="470">
        <v>9998431.2</v>
      </c>
      <c r="D15" s="704">
        <f t="shared" si="0"/>
        <v>0</v>
      </c>
      <c r="E15" s="287">
        <v>2685.02</v>
      </c>
      <c r="F15" s="285">
        <v>6500</v>
      </c>
      <c r="G15" s="274">
        <f t="shared" si="1"/>
        <v>3814.98</v>
      </c>
    </row>
    <row r="16" spans="1:7" ht="19.5" customHeight="1">
      <c r="A16" s="284" t="s">
        <v>2348</v>
      </c>
      <c r="B16" s="287">
        <v>35366546.45</v>
      </c>
      <c r="C16" s="470">
        <v>35366546.45</v>
      </c>
      <c r="D16" s="704">
        <f t="shared" si="0"/>
        <v>0</v>
      </c>
      <c r="E16" s="287">
        <v>90613</v>
      </c>
      <c r="F16" s="285">
        <v>196090</v>
      </c>
      <c r="G16" s="274">
        <f t="shared" si="1"/>
        <v>105477</v>
      </c>
    </row>
    <row r="17" spans="1:7" ht="19.5" customHeight="1">
      <c r="A17" s="284" t="s">
        <v>2349</v>
      </c>
      <c r="B17" s="287">
        <v>10159015.36</v>
      </c>
      <c r="C17" s="470">
        <v>10159015.36</v>
      </c>
      <c r="D17" s="704">
        <f>SUM(C17-B17)</f>
        <v>0</v>
      </c>
      <c r="E17" s="285">
        <v>6040</v>
      </c>
      <c r="F17" s="285">
        <v>23125</v>
      </c>
      <c r="G17" s="274">
        <f t="shared" si="1"/>
        <v>17085</v>
      </c>
    </row>
    <row r="18" spans="1:7" ht="19.5" customHeight="1">
      <c r="A18" s="471" t="s">
        <v>2350</v>
      </c>
      <c r="B18" s="288">
        <v>24388147.14</v>
      </c>
      <c r="C18" s="688">
        <v>24388147.14</v>
      </c>
      <c r="D18" s="704">
        <f t="shared" si="0"/>
        <v>0</v>
      </c>
      <c r="E18" s="285">
        <v>0</v>
      </c>
      <c r="F18" s="285">
        <v>0</v>
      </c>
      <c r="G18" s="274">
        <f t="shared" si="1"/>
        <v>0</v>
      </c>
    </row>
    <row r="19" spans="1:7" ht="19.5" customHeight="1">
      <c r="A19" s="284" t="s">
        <v>2351</v>
      </c>
      <c r="B19" s="287">
        <v>27231176.12</v>
      </c>
      <c r="C19" s="470">
        <v>27231176.12</v>
      </c>
      <c r="D19" s="704">
        <f t="shared" si="0"/>
        <v>0</v>
      </c>
      <c r="E19" s="285">
        <v>1175</v>
      </c>
      <c r="F19" s="285">
        <v>9960</v>
      </c>
      <c r="G19" s="274">
        <f t="shared" si="1"/>
        <v>8785</v>
      </c>
    </row>
    <row r="20" spans="1:7" ht="19.5" customHeight="1">
      <c r="A20" s="284" t="s">
        <v>2352</v>
      </c>
      <c r="B20" s="287">
        <v>16883095.51</v>
      </c>
      <c r="C20" s="470">
        <v>16701347.11</v>
      </c>
      <c r="D20" s="704">
        <f t="shared" si="0"/>
        <v>-181748.40000000224</v>
      </c>
      <c r="E20" s="285">
        <v>9500</v>
      </c>
      <c r="F20" s="285">
        <v>31451</v>
      </c>
      <c r="G20" s="274">
        <f t="shared" si="1"/>
        <v>21951</v>
      </c>
    </row>
    <row r="21" spans="1:7" ht="19.5" customHeight="1" thickBot="1">
      <c r="A21" s="705" t="s">
        <v>2353</v>
      </c>
      <c r="B21" s="632">
        <v>7286621.2</v>
      </c>
      <c r="C21" s="308">
        <v>7286621.2</v>
      </c>
      <c r="D21" s="706">
        <f t="shared" si="0"/>
        <v>0</v>
      </c>
      <c r="E21" s="707">
        <v>1472</v>
      </c>
      <c r="F21" s="707">
        <v>16366</v>
      </c>
      <c r="G21" s="667">
        <f t="shared" si="1"/>
        <v>14894</v>
      </c>
    </row>
    <row r="22" spans="1:7" ht="30" customHeight="1" thickBot="1" thickTop="1">
      <c r="A22" s="639"/>
      <c r="B22" s="800" t="s">
        <v>1337</v>
      </c>
      <c r="C22" s="801"/>
      <c r="D22" s="802"/>
      <c r="E22" s="801" t="s">
        <v>1338</v>
      </c>
      <c r="F22" s="801"/>
      <c r="G22" s="802"/>
    </row>
    <row r="23" spans="1:7" ht="42" customHeight="1" thickBot="1">
      <c r="A23" s="640" t="s">
        <v>2334</v>
      </c>
      <c r="B23" s="643" t="s">
        <v>1339</v>
      </c>
      <c r="C23" s="641" t="s">
        <v>1340</v>
      </c>
      <c r="D23" s="642" t="s">
        <v>1341</v>
      </c>
      <c r="E23" s="644" t="s">
        <v>1339</v>
      </c>
      <c r="F23" s="644" t="s">
        <v>1340</v>
      </c>
      <c r="G23" s="645" t="s">
        <v>2322</v>
      </c>
    </row>
    <row r="24" spans="1:7" ht="19.5" customHeight="1" thickTop="1">
      <c r="A24" s="708" t="s">
        <v>2354</v>
      </c>
      <c r="B24" s="709">
        <v>45643693.03</v>
      </c>
      <c r="C24" s="710">
        <v>45326117.63</v>
      </c>
      <c r="D24" s="711">
        <f>SUM(C24-B24)</f>
        <v>-317575.3999999985</v>
      </c>
      <c r="E24" s="701">
        <v>945032.88</v>
      </c>
      <c r="F24" s="712">
        <v>1050182.36</v>
      </c>
      <c r="G24" s="713">
        <f>SUM(F24-E24)</f>
        <v>105149.4800000001</v>
      </c>
    </row>
    <row r="25" spans="1:7" ht="19.5" customHeight="1">
      <c r="A25" s="284" t="s">
        <v>2355</v>
      </c>
      <c r="B25" s="714">
        <v>52007104.02</v>
      </c>
      <c r="C25" s="470">
        <v>52007104.02</v>
      </c>
      <c r="D25" s="715">
        <f>SUM(C25-B25)</f>
        <v>0</v>
      </c>
      <c r="E25" s="287">
        <v>663054.72</v>
      </c>
      <c r="F25" s="285">
        <v>926194</v>
      </c>
      <c r="G25" s="274">
        <f aca="true" t="shared" si="2" ref="G25:G44">SUM(F25-E25)</f>
        <v>263139.28</v>
      </c>
    </row>
    <row r="26" spans="1:7" ht="19.5" customHeight="1">
      <c r="A26" s="286" t="s">
        <v>2356</v>
      </c>
      <c r="B26" s="287">
        <v>54524702.86</v>
      </c>
      <c r="C26" s="470">
        <v>54524702.86</v>
      </c>
      <c r="D26" s="716">
        <f aca="true" t="shared" si="3" ref="D26:D44">SUM(C26-B26)</f>
        <v>0</v>
      </c>
      <c r="E26" s="287">
        <v>4558503.41</v>
      </c>
      <c r="F26" s="285">
        <v>4838140</v>
      </c>
      <c r="G26" s="274">
        <f t="shared" si="2"/>
        <v>279636.58999999985</v>
      </c>
    </row>
    <row r="27" spans="1:7" ht="19.5" customHeight="1">
      <c r="A27" s="284" t="s">
        <v>2357</v>
      </c>
      <c r="B27" s="287">
        <v>40082349.58</v>
      </c>
      <c r="C27" s="470">
        <v>38189645.95</v>
      </c>
      <c r="D27" s="716">
        <f t="shared" si="3"/>
        <v>-1892703.6299999952</v>
      </c>
      <c r="E27" s="287">
        <v>840714.29</v>
      </c>
      <c r="F27" s="285">
        <v>1171624.18</v>
      </c>
      <c r="G27" s="274">
        <f t="shared" si="2"/>
        <v>330909.8899999999</v>
      </c>
    </row>
    <row r="28" spans="1:7" ht="19.5" customHeight="1">
      <c r="A28" s="284" t="s">
        <v>2358</v>
      </c>
      <c r="B28" s="287">
        <v>60647284.76</v>
      </c>
      <c r="C28" s="470">
        <v>60224796.59</v>
      </c>
      <c r="D28" s="716">
        <f t="shared" si="3"/>
        <v>-422488.16999999434</v>
      </c>
      <c r="E28" s="287">
        <v>1900453.11</v>
      </c>
      <c r="F28" s="285">
        <v>1917405.86</v>
      </c>
      <c r="G28" s="274">
        <f t="shared" si="2"/>
        <v>16952.75</v>
      </c>
    </row>
    <row r="29" spans="1:7" ht="19.5" customHeight="1">
      <c r="A29" s="284" t="s">
        <v>2359</v>
      </c>
      <c r="B29" s="287">
        <v>42047031.59</v>
      </c>
      <c r="C29" s="470">
        <v>42047031.59</v>
      </c>
      <c r="D29" s="716">
        <f t="shared" si="3"/>
        <v>0</v>
      </c>
      <c r="E29" s="287">
        <v>641726.92</v>
      </c>
      <c r="F29" s="285">
        <v>646847.48</v>
      </c>
      <c r="G29" s="274">
        <f t="shared" si="2"/>
        <v>5120.5599999999395</v>
      </c>
    </row>
    <row r="30" spans="1:7" ht="19.5" customHeight="1">
      <c r="A30" s="286" t="s">
        <v>2360</v>
      </c>
      <c r="B30" s="287">
        <v>71349966.92</v>
      </c>
      <c r="C30" s="470">
        <v>71104919.71</v>
      </c>
      <c r="D30" s="716">
        <f t="shared" si="3"/>
        <v>-245047.21000000834</v>
      </c>
      <c r="E30" s="287">
        <v>753569.2</v>
      </c>
      <c r="F30" s="285">
        <v>982022</v>
      </c>
      <c r="G30" s="274">
        <f t="shared" si="2"/>
        <v>228452.80000000005</v>
      </c>
    </row>
    <row r="31" spans="1:7" ht="19.5" customHeight="1">
      <c r="A31" s="717" t="s">
        <v>2371</v>
      </c>
      <c r="B31" s="287">
        <v>59641802.67</v>
      </c>
      <c r="C31" s="470">
        <v>59641802.67</v>
      </c>
      <c r="D31" s="716">
        <f t="shared" si="3"/>
        <v>0</v>
      </c>
      <c r="E31" s="288">
        <v>214602.76</v>
      </c>
      <c r="F31" s="474">
        <v>312626.58</v>
      </c>
      <c r="G31" s="274">
        <f t="shared" si="2"/>
        <v>98023.82</v>
      </c>
    </row>
    <row r="32" spans="1:7" ht="19.5" customHeight="1">
      <c r="A32" s="284" t="s">
        <v>2361</v>
      </c>
      <c r="B32" s="287">
        <v>26829761.63</v>
      </c>
      <c r="C32" s="470">
        <v>26829761.63</v>
      </c>
      <c r="D32" s="716">
        <f t="shared" si="3"/>
        <v>0</v>
      </c>
      <c r="E32" s="287">
        <v>251124.59</v>
      </c>
      <c r="F32" s="285">
        <v>339206</v>
      </c>
      <c r="G32" s="274">
        <f t="shared" si="2"/>
        <v>88081.41</v>
      </c>
    </row>
    <row r="33" spans="1:7" ht="19.5" customHeight="1">
      <c r="A33" s="284" t="s">
        <v>2372</v>
      </c>
      <c r="B33" s="287">
        <v>47800919.73</v>
      </c>
      <c r="C33" s="470">
        <v>47800919.73</v>
      </c>
      <c r="D33" s="716">
        <f t="shared" si="3"/>
        <v>0</v>
      </c>
      <c r="E33" s="287">
        <v>209045.86</v>
      </c>
      <c r="F33" s="285">
        <v>327657.48</v>
      </c>
      <c r="G33" s="274">
        <f t="shared" si="2"/>
        <v>118611.62</v>
      </c>
    </row>
    <row r="34" spans="1:7" ht="19.5" customHeight="1">
      <c r="A34" s="284" t="s">
        <v>2362</v>
      </c>
      <c r="B34" s="287">
        <v>40467124.29</v>
      </c>
      <c r="C34" s="470">
        <v>40467124.29</v>
      </c>
      <c r="D34" s="716">
        <f t="shared" si="3"/>
        <v>0</v>
      </c>
      <c r="E34" s="287">
        <v>592497.96</v>
      </c>
      <c r="F34" s="285">
        <v>879116.9</v>
      </c>
      <c r="G34" s="274">
        <f t="shared" si="2"/>
        <v>286618.94000000006</v>
      </c>
    </row>
    <row r="35" spans="1:7" ht="19.5" customHeight="1">
      <c r="A35" s="284" t="s">
        <v>2363</v>
      </c>
      <c r="B35" s="287">
        <v>44581895.95</v>
      </c>
      <c r="C35" s="470">
        <v>44544987.32</v>
      </c>
      <c r="D35" s="716">
        <f t="shared" si="3"/>
        <v>-36908.63000000268</v>
      </c>
      <c r="E35" s="287">
        <v>650949.58</v>
      </c>
      <c r="F35" s="285">
        <v>769222</v>
      </c>
      <c r="G35" s="274">
        <f t="shared" si="2"/>
        <v>118272.42000000004</v>
      </c>
    </row>
    <row r="36" spans="1:7" ht="19.5" customHeight="1">
      <c r="A36" s="284" t="s">
        <v>2364</v>
      </c>
      <c r="B36" s="287">
        <v>31898372.5</v>
      </c>
      <c r="C36" s="470">
        <v>31744370.49</v>
      </c>
      <c r="D36" s="716">
        <f t="shared" si="3"/>
        <v>-154002.01000000164</v>
      </c>
      <c r="E36" s="287">
        <v>113167.16</v>
      </c>
      <c r="F36" s="285">
        <v>116208</v>
      </c>
      <c r="G36" s="274">
        <f t="shared" si="2"/>
        <v>3040.8399999999965</v>
      </c>
    </row>
    <row r="37" spans="1:7" ht="19.5" customHeight="1">
      <c r="A37" s="718" t="s">
        <v>2365</v>
      </c>
      <c r="B37" s="287">
        <v>38928493.66</v>
      </c>
      <c r="C37" s="470">
        <v>38928493.66</v>
      </c>
      <c r="D37" s="716">
        <f t="shared" si="3"/>
        <v>0</v>
      </c>
      <c r="E37" s="287">
        <v>155974.47</v>
      </c>
      <c r="F37" s="285">
        <v>187215</v>
      </c>
      <c r="G37" s="274">
        <f t="shared" si="2"/>
        <v>31240.53</v>
      </c>
    </row>
    <row r="38" spans="1:7" ht="19.5" customHeight="1">
      <c r="A38" s="284" t="s">
        <v>2366</v>
      </c>
      <c r="B38" s="287">
        <v>71089715.99</v>
      </c>
      <c r="C38" s="470">
        <v>71089715.99</v>
      </c>
      <c r="D38" s="716">
        <f t="shared" si="3"/>
        <v>0</v>
      </c>
      <c r="E38" s="287">
        <v>1201895.82</v>
      </c>
      <c r="F38" s="285">
        <v>1114871.61</v>
      </c>
      <c r="G38" s="274">
        <f t="shared" si="2"/>
        <v>-87024.20999999996</v>
      </c>
    </row>
    <row r="39" spans="1:7" ht="19.5" customHeight="1">
      <c r="A39" s="284" t="s">
        <v>2367</v>
      </c>
      <c r="B39" s="287">
        <v>24569078.01</v>
      </c>
      <c r="C39" s="470">
        <v>24195528.47</v>
      </c>
      <c r="D39" s="716">
        <f t="shared" si="3"/>
        <v>-373549.54000000283</v>
      </c>
      <c r="E39" s="287">
        <v>661143.5</v>
      </c>
      <c r="F39" s="285">
        <v>661143.5</v>
      </c>
      <c r="G39" s="274">
        <f t="shared" si="2"/>
        <v>0</v>
      </c>
    </row>
    <row r="40" spans="1:7" ht="19.5" customHeight="1">
      <c r="A40" s="284" t="s">
        <v>2368</v>
      </c>
      <c r="B40" s="287">
        <v>38432236.75</v>
      </c>
      <c r="C40" s="470">
        <v>38432236.75</v>
      </c>
      <c r="D40" s="716">
        <f t="shared" si="3"/>
        <v>0</v>
      </c>
      <c r="E40" s="287">
        <v>806023.17</v>
      </c>
      <c r="F40" s="285">
        <v>1118316</v>
      </c>
      <c r="G40" s="274">
        <f t="shared" si="2"/>
        <v>312292.82999999996</v>
      </c>
    </row>
    <row r="41" spans="1:7" ht="19.5" customHeight="1">
      <c r="A41" s="284" t="s">
        <v>2373</v>
      </c>
      <c r="B41" s="287">
        <v>51598063.22</v>
      </c>
      <c r="C41" s="470">
        <v>51598063.22</v>
      </c>
      <c r="D41" s="716">
        <f t="shared" si="3"/>
        <v>0</v>
      </c>
      <c r="E41" s="287">
        <v>166397</v>
      </c>
      <c r="F41" s="285">
        <v>104411</v>
      </c>
      <c r="G41" s="274">
        <f t="shared" si="2"/>
        <v>-61986</v>
      </c>
    </row>
    <row r="42" spans="1:7" ht="19.5" customHeight="1">
      <c r="A42" s="284" t="s">
        <v>2369</v>
      </c>
      <c r="B42" s="287">
        <v>36657112.97</v>
      </c>
      <c r="C42" s="470">
        <v>36657112.97</v>
      </c>
      <c r="D42" s="716">
        <f t="shared" si="3"/>
        <v>0</v>
      </c>
      <c r="E42" s="287">
        <v>1150615</v>
      </c>
      <c r="F42" s="285">
        <v>1152051</v>
      </c>
      <c r="G42" s="274">
        <f t="shared" si="2"/>
        <v>1436</v>
      </c>
    </row>
    <row r="43" spans="1:7" ht="19.5" customHeight="1">
      <c r="A43" s="284" t="s">
        <v>2370</v>
      </c>
      <c r="B43" s="287">
        <v>46946283.5</v>
      </c>
      <c r="C43" s="470">
        <v>46946283.5</v>
      </c>
      <c r="D43" s="716">
        <f t="shared" si="3"/>
        <v>0</v>
      </c>
      <c r="E43" s="287">
        <v>601993.39</v>
      </c>
      <c r="F43" s="285">
        <v>857452.88</v>
      </c>
      <c r="G43" s="274">
        <f t="shared" si="2"/>
        <v>255459.49</v>
      </c>
    </row>
    <row r="44" spans="1:7" ht="19.5" customHeight="1" thickBot="1">
      <c r="A44" s="719" t="s">
        <v>2332</v>
      </c>
      <c r="B44" s="308">
        <v>51422377.7</v>
      </c>
      <c r="C44" s="308">
        <v>51372416.4</v>
      </c>
      <c r="D44" s="706">
        <f t="shared" si="3"/>
        <v>-49961.30000000447</v>
      </c>
      <c r="E44" s="720">
        <v>338517.43</v>
      </c>
      <c r="F44" s="721">
        <v>433784.25</v>
      </c>
      <c r="G44" s="667">
        <f t="shared" si="2"/>
        <v>95266.82</v>
      </c>
    </row>
    <row r="45" spans="1:7" ht="30" customHeight="1" thickBot="1" thickTop="1">
      <c r="A45" s="646"/>
      <c r="B45" s="800" t="s">
        <v>1337</v>
      </c>
      <c r="C45" s="801"/>
      <c r="D45" s="802"/>
      <c r="E45" s="801" t="s">
        <v>1338</v>
      </c>
      <c r="F45" s="801"/>
      <c r="G45" s="802"/>
    </row>
    <row r="46" spans="1:7" ht="34.5" customHeight="1" thickBot="1">
      <c r="A46" s="647"/>
      <c r="B46" s="641" t="s">
        <v>1339</v>
      </c>
      <c r="C46" s="641" t="s">
        <v>1340</v>
      </c>
      <c r="D46" s="642" t="s">
        <v>1341</v>
      </c>
      <c r="E46" s="643" t="s">
        <v>1339</v>
      </c>
      <c r="F46" s="644" t="s">
        <v>1340</v>
      </c>
      <c r="G46" s="645" t="s">
        <v>2322</v>
      </c>
    </row>
    <row r="47" spans="1:7" ht="19.5" customHeight="1" thickTop="1">
      <c r="A47" s="467" t="s">
        <v>2323</v>
      </c>
      <c r="B47" s="701">
        <v>78883949.07</v>
      </c>
      <c r="C47" s="702">
        <v>78883949.07</v>
      </c>
      <c r="D47" s="713">
        <v>0</v>
      </c>
      <c r="E47" s="701">
        <v>106336.7</v>
      </c>
      <c r="F47" s="702">
        <v>283227</v>
      </c>
      <c r="G47" s="722">
        <v>176890.3</v>
      </c>
    </row>
    <row r="48" spans="1:7" ht="19.5" customHeight="1" thickBot="1">
      <c r="A48" s="476" t="s">
        <v>2324</v>
      </c>
      <c r="B48" s="720">
        <v>31323683.82</v>
      </c>
      <c r="C48" s="723">
        <v>31323683.82</v>
      </c>
      <c r="D48" s="724">
        <v>0</v>
      </c>
      <c r="E48" s="720">
        <v>0</v>
      </c>
      <c r="F48" s="723">
        <v>0</v>
      </c>
      <c r="G48" s="155">
        <v>0</v>
      </c>
    </row>
    <row r="49" ht="13.5" thickTop="1"/>
  </sheetData>
  <sheetProtection/>
  <mergeCells count="7">
    <mergeCell ref="A1:A2"/>
    <mergeCell ref="B1:D1"/>
    <mergeCell ref="E1:G1"/>
    <mergeCell ref="B22:D22"/>
    <mergeCell ref="E22:G22"/>
    <mergeCell ref="B45:D45"/>
    <mergeCell ref="E45:G4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Header>&amp;CP ř í l o h a  č.5a) 
k usnesení Rady MČ Praha 4 č. 11R-330/2021 ze dne 02.06.2021
&amp;"Arial CE,Tučné"&amp;12Hospodaření příspěvkových organizací zřízených městskou částí Praha 4 k 31.12.2020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11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18.25390625" style="0" customWidth="1"/>
    <col min="2" max="2" width="14.875" style="0" customWidth="1"/>
    <col min="3" max="3" width="14.25390625" style="0" customWidth="1"/>
    <col min="4" max="4" width="13.375" style="0" customWidth="1"/>
    <col min="5" max="5" width="13.00390625" style="0" customWidth="1"/>
    <col min="6" max="6" width="13.125" style="0" customWidth="1"/>
    <col min="7" max="7" width="12.625" style="0" customWidth="1"/>
  </cols>
  <sheetData>
    <row r="1" ht="13.5" thickBot="1"/>
    <row r="2" spans="1:7" ht="32.25" thickTop="1">
      <c r="A2" s="297" t="s">
        <v>1380</v>
      </c>
      <c r="B2" s="290" t="s">
        <v>1381</v>
      </c>
      <c r="C2" s="291" t="s">
        <v>706</v>
      </c>
      <c r="D2" s="292" t="s">
        <v>1382</v>
      </c>
      <c r="E2" s="293" t="s">
        <v>2433</v>
      </c>
      <c r="F2" s="294" t="s">
        <v>854</v>
      </c>
      <c r="G2" s="295" t="s">
        <v>1383</v>
      </c>
    </row>
    <row r="3" spans="1:7" ht="28.5" customHeight="1" thickBot="1">
      <c r="A3" s="300"/>
      <c r="B3" s="313">
        <v>2020</v>
      </c>
      <c r="C3" s="313">
        <v>2020</v>
      </c>
      <c r="D3" s="313">
        <v>2020</v>
      </c>
      <c r="E3" s="314">
        <v>2020</v>
      </c>
      <c r="F3" s="313">
        <v>2020</v>
      </c>
      <c r="G3" s="315">
        <v>2020</v>
      </c>
    </row>
    <row r="4" spans="1:7" ht="30" customHeight="1" thickTop="1">
      <c r="A4" s="310" t="s">
        <v>1384</v>
      </c>
      <c r="B4" s="311">
        <v>64915</v>
      </c>
      <c r="C4" s="312">
        <v>31486</v>
      </c>
      <c r="D4" s="312">
        <v>95740</v>
      </c>
      <c r="E4" s="744">
        <v>81599</v>
      </c>
      <c r="F4" s="312">
        <v>97297</v>
      </c>
      <c r="G4" s="465">
        <v>13245</v>
      </c>
    </row>
    <row r="5" spans="1:7" ht="30" customHeight="1" thickBot="1">
      <c r="A5" s="246" t="s">
        <v>1314</v>
      </c>
      <c r="B5" s="296">
        <v>15537</v>
      </c>
      <c r="C5" s="296">
        <v>14233</v>
      </c>
      <c r="D5" s="296">
        <v>107</v>
      </c>
      <c r="E5" s="745">
        <v>16436</v>
      </c>
      <c r="F5" s="296">
        <v>11648</v>
      </c>
      <c r="G5" s="466">
        <v>1793</v>
      </c>
    </row>
    <row r="6" ht="13.5" thickTop="1"/>
    <row r="7" ht="13.5" thickBot="1"/>
    <row r="8" spans="1:5" ht="63.75" thickTop="1">
      <c r="A8" s="297" t="s">
        <v>1380</v>
      </c>
      <c r="B8" s="294" t="s">
        <v>1339</v>
      </c>
      <c r="C8" s="292" t="s">
        <v>1340</v>
      </c>
      <c r="D8" s="298" t="s">
        <v>1385</v>
      </c>
      <c r="E8" s="299" t="s">
        <v>1386</v>
      </c>
    </row>
    <row r="9" spans="1:5" ht="25.5" customHeight="1" thickBot="1">
      <c r="A9" s="300"/>
      <c r="B9" s="301">
        <v>2020</v>
      </c>
      <c r="C9" s="301">
        <v>2020</v>
      </c>
      <c r="D9" s="302">
        <v>2020</v>
      </c>
      <c r="E9" s="303">
        <v>2020</v>
      </c>
    </row>
    <row r="10" spans="1:5" ht="30" customHeight="1" thickTop="1">
      <c r="A10" s="304" t="s">
        <v>1384</v>
      </c>
      <c r="B10" s="312">
        <v>101332</v>
      </c>
      <c r="C10" s="312">
        <v>95512</v>
      </c>
      <c r="D10" s="312">
        <f>SUM(C10-B10)</f>
        <v>-5820</v>
      </c>
      <c r="E10" s="305">
        <v>-20589</v>
      </c>
    </row>
    <row r="11" spans="1:5" ht="30" customHeight="1" thickBot="1">
      <c r="A11" s="306" t="s">
        <v>1314</v>
      </c>
      <c r="B11" s="307">
        <v>87926</v>
      </c>
      <c r="C11" s="307">
        <v>92044</v>
      </c>
      <c r="D11" s="307">
        <f>SUM(C11-B11)</f>
        <v>4118</v>
      </c>
      <c r="E11" s="309">
        <v>10291</v>
      </c>
    </row>
    <row r="12" ht="13.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&amp;CP ř í l o h a  č. 5b) 
k usnesení Rady MČ Praha 4 č. 11R-330/2021 ze dne 02.06.2021
&amp;"Arial CE,Tučná kurzíva"&amp;11Hospodaření společností založených městskou částí Praha 4 k 31.12.2020 v tis. Kč - předběžné výsledky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view="pageLayout" workbookViewId="0" topLeftCell="A35">
      <selection activeCell="C44" sqref="C44"/>
    </sheetView>
  </sheetViews>
  <sheetFormatPr defaultColWidth="9.00390625" defaultRowHeight="12.75"/>
  <cols>
    <col min="1" max="1" width="35.25390625" style="0" customWidth="1"/>
    <col min="2" max="2" width="28.00390625" style="0" customWidth="1"/>
    <col min="3" max="3" width="12.125" style="0" customWidth="1"/>
  </cols>
  <sheetData>
    <row r="1" spans="1:3" ht="51.75" customHeight="1" thickTop="1">
      <c r="A1" s="635" t="s">
        <v>1359</v>
      </c>
      <c r="B1" s="685" t="s">
        <v>1639</v>
      </c>
      <c r="C1" s="691" t="s">
        <v>2409</v>
      </c>
    </row>
    <row r="2" spans="1:3" ht="19.5" customHeight="1">
      <c r="A2" s="630" t="s">
        <v>1347</v>
      </c>
      <c r="B2" s="686">
        <v>96461.46</v>
      </c>
      <c r="C2" s="690">
        <v>96.5</v>
      </c>
    </row>
    <row r="3" spans="1:3" ht="19.5" customHeight="1">
      <c r="A3" s="630" t="s">
        <v>1348</v>
      </c>
      <c r="B3" s="671">
        <v>291395.9</v>
      </c>
      <c r="C3" s="690">
        <v>291.4</v>
      </c>
    </row>
    <row r="4" spans="1:3" ht="19.5" customHeight="1">
      <c r="A4" s="630" t="s">
        <v>1368</v>
      </c>
      <c r="B4" s="686">
        <v>497159.18</v>
      </c>
      <c r="C4" s="690">
        <v>497.2</v>
      </c>
    </row>
    <row r="5" spans="1:3" ht="19.5" customHeight="1">
      <c r="A5" s="630" t="s">
        <v>1369</v>
      </c>
      <c r="B5" s="687">
        <v>58747.77</v>
      </c>
      <c r="C5" s="690">
        <v>58.8</v>
      </c>
    </row>
    <row r="6" spans="1:3" ht="19.5" customHeight="1">
      <c r="A6" s="630" t="s">
        <v>1370</v>
      </c>
      <c r="B6" s="686">
        <v>19682.92</v>
      </c>
      <c r="C6" s="690">
        <v>19.7</v>
      </c>
    </row>
    <row r="7" spans="1:3" ht="19.5" customHeight="1">
      <c r="A7" s="630" t="s">
        <v>1349</v>
      </c>
      <c r="B7" s="686">
        <v>259603.64</v>
      </c>
      <c r="C7" s="690">
        <v>259.6</v>
      </c>
    </row>
    <row r="8" spans="1:3" ht="19.5" customHeight="1">
      <c r="A8" s="630" t="s">
        <v>1350</v>
      </c>
      <c r="B8" s="686">
        <v>177569.9</v>
      </c>
      <c r="C8" s="690">
        <v>177.6</v>
      </c>
    </row>
    <row r="9" spans="1:3" ht="19.5" customHeight="1">
      <c r="A9" s="630" t="s">
        <v>1371</v>
      </c>
      <c r="B9" s="686">
        <v>19302.17</v>
      </c>
      <c r="C9" s="690">
        <v>19.3</v>
      </c>
    </row>
    <row r="10" spans="1:3" ht="19.5" customHeight="1">
      <c r="A10" s="630" t="s">
        <v>1351</v>
      </c>
      <c r="B10" s="686">
        <v>185886.21</v>
      </c>
      <c r="C10" s="690">
        <v>185.9</v>
      </c>
    </row>
    <row r="11" spans="1:3" ht="19.5" customHeight="1">
      <c r="A11" s="630" t="s">
        <v>1372</v>
      </c>
      <c r="B11" s="686">
        <v>117054.67</v>
      </c>
      <c r="C11" s="690">
        <v>117</v>
      </c>
    </row>
    <row r="12" spans="1:3" ht="19.5" customHeight="1">
      <c r="A12" s="630" t="s">
        <v>1373</v>
      </c>
      <c r="B12" s="686">
        <v>96320</v>
      </c>
      <c r="C12" s="690">
        <v>96.3</v>
      </c>
    </row>
    <row r="13" spans="1:3" ht="19.5" customHeight="1">
      <c r="A13" s="630" t="s">
        <v>1352</v>
      </c>
      <c r="B13" s="686">
        <v>229826.34</v>
      </c>
      <c r="C13" s="690">
        <v>229.8</v>
      </c>
    </row>
    <row r="14" spans="1:3" ht="19.5" customHeight="1">
      <c r="A14" s="630" t="s">
        <v>1353</v>
      </c>
      <c r="B14" s="686">
        <v>668721.76</v>
      </c>
      <c r="C14" s="690">
        <v>668.7</v>
      </c>
    </row>
    <row r="15" spans="1:3" ht="19.5" customHeight="1">
      <c r="A15" s="630" t="s">
        <v>1354</v>
      </c>
      <c r="B15" s="686">
        <v>7205.5</v>
      </c>
      <c r="C15" s="690">
        <v>7.2</v>
      </c>
    </row>
    <row r="16" spans="1:3" ht="19.5" customHeight="1">
      <c r="A16" s="630" t="s">
        <v>2327</v>
      </c>
      <c r="B16" s="686">
        <v>578950.72</v>
      </c>
      <c r="C16" s="690">
        <v>578.9</v>
      </c>
    </row>
    <row r="17" spans="1:3" ht="19.5" customHeight="1">
      <c r="A17" s="630" t="s">
        <v>1355</v>
      </c>
      <c r="B17" s="686">
        <v>358502.11</v>
      </c>
      <c r="C17" s="690">
        <v>358.5</v>
      </c>
    </row>
    <row r="18" spans="1:3" ht="19.5" customHeight="1">
      <c r="A18" s="631" t="s">
        <v>1361</v>
      </c>
      <c r="B18" s="686">
        <v>312219.04</v>
      </c>
      <c r="C18" s="690">
        <v>312.2</v>
      </c>
    </row>
    <row r="19" spans="1:3" ht="19.5" customHeight="1">
      <c r="A19" s="631" t="s">
        <v>1342</v>
      </c>
      <c r="B19" s="686">
        <v>176230.84</v>
      </c>
      <c r="C19" s="690">
        <v>176.2</v>
      </c>
    </row>
    <row r="20" spans="1:3" ht="19.5" customHeight="1">
      <c r="A20" s="631" t="s">
        <v>1343</v>
      </c>
      <c r="B20" s="686">
        <v>889233.35</v>
      </c>
      <c r="C20" s="690">
        <v>889.2</v>
      </c>
    </row>
    <row r="21" spans="1:3" ht="19.5" customHeight="1">
      <c r="A21" s="631" t="s">
        <v>1344</v>
      </c>
      <c r="B21" s="470">
        <v>381871.48</v>
      </c>
      <c r="C21" s="690">
        <v>381.9</v>
      </c>
    </row>
    <row r="22" spans="1:3" ht="19.5" customHeight="1">
      <c r="A22" s="631" t="s">
        <v>2410</v>
      </c>
      <c r="B22" s="688">
        <v>221665.46</v>
      </c>
      <c r="C22" s="690">
        <v>221.7</v>
      </c>
    </row>
    <row r="23" spans="1:3" ht="19.5" customHeight="1">
      <c r="A23" s="631" t="s">
        <v>1376</v>
      </c>
      <c r="B23" s="688">
        <v>600137</v>
      </c>
      <c r="C23" s="690">
        <v>600.1</v>
      </c>
    </row>
    <row r="24" spans="1:3" ht="19.5" customHeight="1">
      <c r="A24" s="631" t="s">
        <v>1640</v>
      </c>
      <c r="B24" s="688">
        <v>50915.67</v>
      </c>
      <c r="C24" s="690">
        <v>50.9</v>
      </c>
    </row>
    <row r="25" spans="1:3" ht="19.5" customHeight="1">
      <c r="A25" s="631" t="s">
        <v>1377</v>
      </c>
      <c r="B25" s="688">
        <v>290876.03</v>
      </c>
      <c r="C25" s="690">
        <v>290.9</v>
      </c>
    </row>
    <row r="26" spans="1:3" ht="19.5" customHeight="1">
      <c r="A26" s="631" t="s">
        <v>1365</v>
      </c>
      <c r="B26" s="688">
        <v>245808.1</v>
      </c>
      <c r="C26" s="690">
        <v>245.8</v>
      </c>
    </row>
    <row r="27" spans="1:3" ht="19.5" customHeight="1">
      <c r="A27" s="631" t="s">
        <v>1345</v>
      </c>
      <c r="B27" s="688">
        <v>387.5</v>
      </c>
      <c r="C27" s="690">
        <v>0.4</v>
      </c>
    </row>
    <row r="28" spans="1:3" ht="19.5" customHeight="1">
      <c r="A28" s="631" t="s">
        <v>1358</v>
      </c>
      <c r="B28" s="688">
        <v>214317.53</v>
      </c>
      <c r="C28" s="690">
        <v>214.3</v>
      </c>
    </row>
    <row r="29" spans="1:3" ht="19.5" customHeight="1">
      <c r="A29" s="631" t="s">
        <v>1641</v>
      </c>
      <c r="B29" s="686">
        <v>424454.25</v>
      </c>
      <c r="C29" s="690">
        <v>424.4</v>
      </c>
    </row>
    <row r="30" spans="1:3" ht="19.5" customHeight="1">
      <c r="A30" s="631" t="s">
        <v>1366</v>
      </c>
      <c r="B30" s="688">
        <v>886602.7</v>
      </c>
      <c r="C30" s="690">
        <v>886.6</v>
      </c>
    </row>
    <row r="31" spans="1:3" ht="19.5" customHeight="1">
      <c r="A31" s="631" t="s">
        <v>1346</v>
      </c>
      <c r="B31" s="688">
        <v>484470.39</v>
      </c>
      <c r="C31" s="694">
        <v>484.5</v>
      </c>
    </row>
    <row r="32" spans="1:3" ht="19.5" customHeight="1">
      <c r="A32" s="630" t="s">
        <v>2325</v>
      </c>
      <c r="B32" s="686">
        <v>1054077.29</v>
      </c>
      <c r="C32" s="694">
        <v>1054.1</v>
      </c>
    </row>
    <row r="33" spans="1:3" ht="19.5" customHeight="1">
      <c r="A33" s="630" t="s">
        <v>2326</v>
      </c>
      <c r="B33" s="671">
        <v>24980</v>
      </c>
      <c r="C33" s="695">
        <v>25</v>
      </c>
    </row>
    <row r="34" spans="1:3" ht="34.5" customHeight="1" thickBot="1">
      <c r="A34" s="246" t="s">
        <v>1</v>
      </c>
      <c r="B34" s="689">
        <f>SUM(B2:B33)</f>
        <v>9920636.879999999</v>
      </c>
      <c r="C34" s="154">
        <f>SUM(C2:C33)</f>
        <v>9920.599999999999</v>
      </c>
    </row>
    <row r="35" ht="14.25" thickBot="1" thickTop="1"/>
    <row r="36" spans="1:3" ht="46.5" customHeight="1" thickTop="1">
      <c r="A36" s="634" t="s">
        <v>1359</v>
      </c>
      <c r="B36" s="692" t="s">
        <v>1642</v>
      </c>
      <c r="C36" s="691" t="s">
        <v>2409</v>
      </c>
    </row>
    <row r="37" spans="1:3" ht="24.75" customHeight="1" thickBot="1">
      <c r="A37" s="633" t="s">
        <v>2332</v>
      </c>
      <c r="B37" s="693">
        <v>2000</v>
      </c>
      <c r="C37" s="730">
        <v>2</v>
      </c>
    </row>
    <row r="38" ht="13.5" thickTop="1"/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  <headerFooter>
    <oddHeader>&amp;CP ř í l o h a  č.6a) 
k usnesení Rady MČ Praha 4 č. 11R-330/2021 ze dne 02.06.2021
&amp;"Arial CE,Tučná kurzíva"&amp;11Finanční vypořádání příspěvkových organizací zřízených MČ Praha 4 - odvod úspory příspěvku na provoz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5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31.125" style="0" customWidth="1"/>
    <col min="2" max="2" width="22.25390625" style="0" customWidth="1"/>
    <col min="3" max="3" width="18.375" style="0" customWidth="1"/>
  </cols>
  <sheetData>
    <row r="1" spans="1:3" ht="63.75" thickTop="1">
      <c r="A1" s="635" t="s">
        <v>1359</v>
      </c>
      <c r="B1" s="685" t="s">
        <v>2411</v>
      </c>
      <c r="C1" s="691" t="s">
        <v>2409</v>
      </c>
    </row>
    <row r="2" spans="1:3" ht="24.75" customHeight="1">
      <c r="A2" s="630" t="s">
        <v>1352</v>
      </c>
      <c r="B2" s="686">
        <v>200000</v>
      </c>
      <c r="C2" s="695">
        <v>200</v>
      </c>
    </row>
    <row r="3" spans="1:3" ht="24.75" customHeight="1">
      <c r="A3" s="630" t="s">
        <v>1345</v>
      </c>
      <c r="B3" s="671">
        <v>800000</v>
      </c>
      <c r="C3" s="695">
        <v>800</v>
      </c>
    </row>
    <row r="4" spans="1:3" ht="24.75" customHeight="1">
      <c r="A4" s="630" t="s">
        <v>1346</v>
      </c>
      <c r="B4" s="686">
        <v>800000</v>
      </c>
      <c r="C4" s="695">
        <v>800</v>
      </c>
    </row>
    <row r="5" spans="1:3" ht="24.75" customHeight="1" thickBot="1">
      <c r="A5" s="696" t="s">
        <v>1</v>
      </c>
      <c r="B5" s="697">
        <f>SUM(B2:B4)</f>
        <v>1800000</v>
      </c>
      <c r="C5" s="747">
        <f>SUM(C2:C4)</f>
        <v>1800</v>
      </c>
    </row>
    <row r="6" ht="13.5" thickTop="1"/>
  </sheetData>
  <sheetProtection/>
  <printOptions horizontalCentered="1"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  <headerFooter>
    <oddHeader xml:space="preserve">&amp;CP ř í l o h a  č.6b) 
k usnesení Rady MČ Praha 4 č. 11R-330/2021 ze dne 02.06.2021
&amp;"Arial CE,Tučná kurzíva"&amp;11Finanční vypořádání příspěvkových organizací zřízených MČ Praha 4 - odvod nevyčerpaného účelového příspěvku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69"/>
  <sheetViews>
    <sheetView view="pageLayout" workbookViewId="0" topLeftCell="A706">
      <selection activeCell="AH719" sqref="AH719"/>
    </sheetView>
  </sheetViews>
  <sheetFormatPr defaultColWidth="9.00390625" defaultRowHeight="12.75"/>
  <cols>
    <col min="1" max="4" width="2.625" style="0" customWidth="1"/>
    <col min="5" max="5" width="8.25390625" style="0" customWidth="1"/>
    <col min="6" max="6" width="2.625" style="0" customWidth="1"/>
    <col min="7" max="7" width="6.875" style="0" customWidth="1"/>
    <col min="8" max="8" width="4.00390625" style="0" customWidth="1"/>
    <col min="9" max="10" width="2.625" style="0" customWidth="1"/>
    <col min="11" max="11" width="6.875" style="0" customWidth="1"/>
    <col min="12" max="14" width="2.625" style="0" customWidth="1"/>
    <col min="15" max="15" width="4.00390625" style="0" customWidth="1"/>
    <col min="16" max="16" width="2.625" style="0" customWidth="1"/>
    <col min="17" max="20" width="4.00390625" style="0" customWidth="1"/>
    <col min="21" max="21" width="2.625" style="0" customWidth="1"/>
    <col min="22" max="22" width="8.25390625" style="0" customWidth="1"/>
    <col min="23" max="23" width="2.625" style="0" customWidth="1"/>
    <col min="24" max="24" width="18.125" style="0" customWidth="1"/>
    <col min="25" max="25" width="4.00390625" style="0" customWidth="1"/>
    <col min="26" max="27" width="2.625" style="0" customWidth="1"/>
    <col min="28" max="28" width="8.25390625" style="0" customWidth="1"/>
    <col min="29" max="29" width="5.375" style="0" customWidth="1"/>
    <col min="30" max="31" width="4.00390625" style="0" customWidth="1"/>
    <col min="32" max="33" width="2.625" style="0" customWidth="1"/>
    <col min="34" max="34" width="8.25390625" style="0" customWidth="1"/>
    <col min="35" max="35" width="1.875" style="0" customWidth="1"/>
    <col min="36" max="36" width="9.00390625" style="0" customWidth="1"/>
  </cols>
  <sheetData>
    <row r="1" spans="1:36" ht="13.5">
      <c r="A1" s="113"/>
      <c r="B1" s="113"/>
      <c r="C1" s="113"/>
      <c r="D1" s="113"/>
      <c r="E1" s="113"/>
      <c r="F1" s="113"/>
      <c r="G1" s="114" t="s">
        <v>131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5"/>
      <c r="AG1" s="115"/>
      <c r="AH1" s="115"/>
      <c r="AI1" s="115"/>
      <c r="AJ1" s="115" t="s">
        <v>132</v>
      </c>
    </row>
    <row r="2" spans="1:36" ht="21">
      <c r="A2" s="116"/>
      <c r="B2" s="116"/>
      <c r="C2" s="116"/>
      <c r="D2" s="116"/>
      <c r="E2" s="116"/>
      <c r="F2" s="116"/>
      <c r="G2" s="117" t="s">
        <v>133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6" ht="12.75">
      <c r="A3" s="116"/>
      <c r="B3" s="116"/>
      <c r="C3" s="118"/>
      <c r="D3" s="118"/>
      <c r="E3" s="118"/>
      <c r="F3" s="118"/>
      <c r="G3" s="119" t="s">
        <v>134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2.75">
      <c r="A4" s="116"/>
      <c r="B4" s="116"/>
      <c r="C4" s="116"/>
      <c r="D4" s="116"/>
      <c r="E4" s="116"/>
      <c r="F4" s="116"/>
      <c r="G4" s="120" t="s">
        <v>1800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:36" ht="12.75">
      <c r="A5" s="116"/>
      <c r="B5" s="116"/>
      <c r="C5" s="116"/>
      <c r="D5" s="116"/>
      <c r="E5" s="116"/>
      <c r="F5" s="116"/>
      <c r="G5" s="116" t="s">
        <v>1472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</row>
    <row r="6" spans="1:36" ht="12.75">
      <c r="A6" s="113"/>
      <c r="B6" s="113"/>
      <c r="C6" s="113"/>
      <c r="D6" s="113"/>
      <c r="E6" s="113"/>
      <c r="F6" s="113"/>
      <c r="G6" s="121" t="s">
        <v>1473</v>
      </c>
      <c r="H6" s="121"/>
      <c r="I6" s="121" t="s">
        <v>1474</v>
      </c>
      <c r="J6" s="121"/>
      <c r="K6" s="121"/>
      <c r="L6" s="121" t="s">
        <v>1801</v>
      </c>
      <c r="M6" s="121"/>
      <c r="N6" s="121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</row>
    <row r="7" spans="1:36" ht="12.75">
      <c r="A7" s="116"/>
      <c r="B7" s="116"/>
      <c r="C7" s="116"/>
      <c r="D7" s="116"/>
      <c r="E7" s="116"/>
      <c r="F7" s="116"/>
      <c r="G7" s="122" t="s">
        <v>1802</v>
      </c>
      <c r="H7" s="122"/>
      <c r="I7" s="122" t="s">
        <v>1475</v>
      </c>
      <c r="J7" s="122"/>
      <c r="K7" s="122"/>
      <c r="L7" s="122" t="s">
        <v>135</v>
      </c>
      <c r="M7" s="122"/>
      <c r="N7" s="122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</row>
    <row r="8" spans="1:36" ht="13.5">
      <c r="A8" s="116"/>
      <c r="B8" s="116"/>
      <c r="C8" s="116"/>
      <c r="D8" s="116"/>
      <c r="E8" s="116"/>
      <c r="F8" s="116"/>
      <c r="G8" s="116" t="s">
        <v>1476</v>
      </c>
      <c r="H8" s="116"/>
      <c r="I8" s="116"/>
      <c r="J8" s="116"/>
      <c r="K8" s="116"/>
      <c r="L8" s="116"/>
      <c r="M8" s="116"/>
      <c r="N8" s="116"/>
      <c r="O8" s="123" t="s">
        <v>136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</row>
    <row r="9" spans="1:36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4" t="s">
        <v>1477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6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4" t="s">
        <v>1478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ht="16.5">
      <c r="A11" s="126" t="s">
        <v>140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36" ht="12.75">
      <c r="A12" s="419" t="s">
        <v>141</v>
      </c>
      <c r="B12" s="419"/>
      <c r="C12" s="419" t="s">
        <v>2</v>
      </c>
      <c r="D12" s="419"/>
      <c r="E12" s="419" t="s">
        <v>142</v>
      </c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0"/>
      <c r="Q12" s="420"/>
      <c r="R12" s="420"/>
      <c r="S12" s="420"/>
      <c r="T12" s="420"/>
      <c r="U12" s="420"/>
      <c r="V12" s="420" t="s">
        <v>143</v>
      </c>
      <c r="W12" s="420"/>
      <c r="X12" s="420"/>
      <c r="Y12" s="420" t="s">
        <v>144</v>
      </c>
      <c r="Z12" s="420"/>
      <c r="AA12" s="420"/>
      <c r="AB12" s="420"/>
      <c r="AC12" s="420"/>
      <c r="AD12" s="420"/>
      <c r="AE12" s="420"/>
      <c r="AF12" s="420" t="s">
        <v>145</v>
      </c>
      <c r="AG12" s="420"/>
      <c r="AH12" s="420" t="s">
        <v>146</v>
      </c>
      <c r="AI12" s="420"/>
      <c r="AJ12" s="420" t="s">
        <v>147</v>
      </c>
    </row>
    <row r="13" spans="1:36" ht="12.75">
      <c r="A13" s="127" t="s">
        <v>148</v>
      </c>
      <c r="B13" s="127"/>
      <c r="C13" s="127" t="s">
        <v>149</v>
      </c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 t="s">
        <v>150</v>
      </c>
      <c r="W13" s="128"/>
      <c r="X13" s="128"/>
      <c r="Y13" s="128" t="s">
        <v>151</v>
      </c>
      <c r="Z13" s="128"/>
      <c r="AA13" s="128"/>
      <c r="AB13" s="128"/>
      <c r="AC13" s="128"/>
      <c r="AD13" s="128"/>
      <c r="AE13" s="128"/>
      <c r="AF13" s="128" t="s">
        <v>152</v>
      </c>
      <c r="AG13" s="128"/>
      <c r="AH13" s="128"/>
      <c r="AI13" s="128"/>
      <c r="AJ13" s="128"/>
    </row>
    <row r="14" spans="1:36" ht="12.75">
      <c r="A14" s="116" t="s">
        <v>153</v>
      </c>
      <c r="B14" s="116"/>
      <c r="C14" s="114" t="s">
        <v>154</v>
      </c>
      <c r="D14" s="114"/>
      <c r="E14" s="116" t="s">
        <v>155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749">
        <v>3300000</v>
      </c>
      <c r="Q14" s="749"/>
      <c r="R14" s="749"/>
      <c r="S14" s="749"/>
      <c r="T14" s="749"/>
      <c r="U14" s="749"/>
      <c r="V14" s="749"/>
      <c r="W14" s="749">
        <v>3300000</v>
      </c>
      <c r="X14" s="749"/>
      <c r="Y14" s="749"/>
      <c r="Z14" s="749">
        <v>2954307.5</v>
      </c>
      <c r="AA14" s="749"/>
      <c r="AB14" s="749"/>
      <c r="AC14" s="749"/>
      <c r="AD14" s="749"/>
      <c r="AE14" s="749"/>
      <c r="AF14" s="749"/>
      <c r="AG14" s="130"/>
      <c r="AH14" s="130" t="s">
        <v>1803</v>
      </c>
      <c r="AI14" s="130"/>
      <c r="AJ14" s="130" t="s">
        <v>1803</v>
      </c>
    </row>
    <row r="15" spans="1:36" ht="12.75">
      <c r="A15" s="116" t="s">
        <v>153</v>
      </c>
      <c r="B15" s="116"/>
      <c r="C15" s="114" t="s">
        <v>156</v>
      </c>
      <c r="D15" s="114"/>
      <c r="E15" s="116" t="s">
        <v>1804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749">
        <v>4300000</v>
      </c>
      <c r="Q15" s="749"/>
      <c r="R15" s="749"/>
      <c r="S15" s="749"/>
      <c r="T15" s="749"/>
      <c r="U15" s="749"/>
      <c r="V15" s="749"/>
      <c r="W15" s="749">
        <v>3328000</v>
      </c>
      <c r="X15" s="749"/>
      <c r="Y15" s="749"/>
      <c r="Z15" s="749">
        <v>1111280.62</v>
      </c>
      <c r="AA15" s="749"/>
      <c r="AB15" s="749"/>
      <c r="AC15" s="749"/>
      <c r="AD15" s="749"/>
      <c r="AE15" s="749"/>
      <c r="AF15" s="749"/>
      <c r="AG15" s="130"/>
      <c r="AH15" s="130" t="s">
        <v>1805</v>
      </c>
      <c r="AI15" s="130"/>
      <c r="AJ15" s="130" t="s">
        <v>1806</v>
      </c>
    </row>
    <row r="16" spans="1:36" ht="12.75">
      <c r="A16" s="116" t="s">
        <v>153</v>
      </c>
      <c r="B16" s="116"/>
      <c r="C16" s="114" t="s">
        <v>157</v>
      </c>
      <c r="D16" s="114"/>
      <c r="E16" s="116" t="s">
        <v>158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749">
        <v>28000000</v>
      </c>
      <c r="Q16" s="749"/>
      <c r="R16" s="749"/>
      <c r="S16" s="749"/>
      <c r="T16" s="749"/>
      <c r="U16" s="749"/>
      <c r="V16" s="749"/>
      <c r="W16" s="749">
        <v>28000000</v>
      </c>
      <c r="X16" s="749"/>
      <c r="Y16" s="749"/>
      <c r="Z16" s="749">
        <v>21769971.9</v>
      </c>
      <c r="AA16" s="749"/>
      <c r="AB16" s="749"/>
      <c r="AC16" s="749"/>
      <c r="AD16" s="749"/>
      <c r="AE16" s="749"/>
      <c r="AF16" s="749"/>
      <c r="AG16" s="130"/>
      <c r="AH16" s="130" t="s">
        <v>1807</v>
      </c>
      <c r="AI16" s="130"/>
      <c r="AJ16" s="130" t="s">
        <v>1807</v>
      </c>
    </row>
    <row r="17" spans="1:36" ht="12.75">
      <c r="A17" s="116" t="s">
        <v>153</v>
      </c>
      <c r="B17" s="116"/>
      <c r="C17" s="114" t="s">
        <v>159</v>
      </c>
      <c r="D17" s="114"/>
      <c r="E17" s="116" t="s">
        <v>8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749">
        <v>3600000</v>
      </c>
      <c r="Q17" s="749"/>
      <c r="R17" s="749"/>
      <c r="S17" s="749"/>
      <c r="T17" s="749"/>
      <c r="U17" s="749"/>
      <c r="V17" s="749"/>
      <c r="W17" s="749">
        <v>3600000</v>
      </c>
      <c r="X17" s="749"/>
      <c r="Y17" s="749"/>
      <c r="Z17" s="749">
        <v>1246925.15</v>
      </c>
      <c r="AA17" s="749"/>
      <c r="AB17" s="749"/>
      <c r="AC17" s="749"/>
      <c r="AD17" s="749"/>
      <c r="AE17" s="749"/>
      <c r="AF17" s="749"/>
      <c r="AG17" s="130"/>
      <c r="AH17" s="130" t="s">
        <v>1808</v>
      </c>
      <c r="AI17" s="130"/>
      <c r="AJ17" s="130" t="s">
        <v>1808</v>
      </c>
    </row>
    <row r="18" spans="1:36" ht="12.75">
      <c r="A18" s="116" t="s">
        <v>153</v>
      </c>
      <c r="B18" s="116"/>
      <c r="C18" s="114" t="s">
        <v>1809</v>
      </c>
      <c r="D18" s="114"/>
      <c r="E18" s="116" t="s">
        <v>1810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749"/>
      <c r="Q18" s="749"/>
      <c r="R18" s="749"/>
      <c r="S18" s="749"/>
      <c r="T18" s="749"/>
      <c r="U18" s="749"/>
      <c r="V18" s="749"/>
      <c r="W18" s="749">
        <v>972000</v>
      </c>
      <c r="X18" s="749"/>
      <c r="Y18" s="749"/>
      <c r="Z18" s="749">
        <v>944012.75</v>
      </c>
      <c r="AA18" s="749"/>
      <c r="AB18" s="749"/>
      <c r="AC18" s="749"/>
      <c r="AD18" s="749"/>
      <c r="AE18" s="749"/>
      <c r="AF18" s="749"/>
      <c r="AG18" s="130"/>
      <c r="AH18" s="130" t="s">
        <v>175</v>
      </c>
      <c r="AI18" s="130"/>
      <c r="AJ18" s="130" t="s">
        <v>1811</v>
      </c>
    </row>
    <row r="19" spans="1:36" ht="12.75">
      <c r="A19" s="116" t="s">
        <v>153</v>
      </c>
      <c r="B19" s="116"/>
      <c r="C19" s="114" t="s">
        <v>160</v>
      </c>
      <c r="D19" s="114"/>
      <c r="E19" s="116" t="s">
        <v>5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749">
        <v>22205000</v>
      </c>
      <c r="Q19" s="749"/>
      <c r="R19" s="749"/>
      <c r="S19" s="749"/>
      <c r="T19" s="749"/>
      <c r="U19" s="749"/>
      <c r="V19" s="749"/>
      <c r="W19" s="749">
        <v>22205000</v>
      </c>
      <c r="X19" s="749"/>
      <c r="Y19" s="749"/>
      <c r="Z19" s="749">
        <v>12916786</v>
      </c>
      <c r="AA19" s="749"/>
      <c r="AB19" s="749"/>
      <c r="AC19" s="749"/>
      <c r="AD19" s="749"/>
      <c r="AE19" s="749"/>
      <c r="AF19" s="749"/>
      <c r="AG19" s="130"/>
      <c r="AH19" s="130" t="s">
        <v>1416</v>
      </c>
      <c r="AI19" s="130"/>
      <c r="AJ19" s="130" t="s">
        <v>1416</v>
      </c>
    </row>
    <row r="20" spans="1:36" ht="12.75">
      <c r="A20" s="116" t="s">
        <v>153</v>
      </c>
      <c r="B20" s="116"/>
      <c r="C20" s="114" t="s">
        <v>161</v>
      </c>
      <c r="D20" s="114"/>
      <c r="E20" s="116" t="s">
        <v>162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749">
        <v>100248600</v>
      </c>
      <c r="Q20" s="749"/>
      <c r="R20" s="749"/>
      <c r="S20" s="749"/>
      <c r="T20" s="749"/>
      <c r="U20" s="749"/>
      <c r="V20" s="749"/>
      <c r="W20" s="749">
        <v>100248600</v>
      </c>
      <c r="X20" s="749"/>
      <c r="Y20" s="749"/>
      <c r="Z20" s="749">
        <v>98703220.99</v>
      </c>
      <c r="AA20" s="749"/>
      <c r="AB20" s="749"/>
      <c r="AC20" s="749"/>
      <c r="AD20" s="749"/>
      <c r="AE20" s="749"/>
      <c r="AF20" s="749"/>
      <c r="AG20" s="130"/>
      <c r="AH20" s="130" t="s">
        <v>1812</v>
      </c>
      <c r="AI20" s="130"/>
      <c r="AJ20" s="130" t="s">
        <v>1812</v>
      </c>
    </row>
    <row r="21" spans="1:36" ht="12.75">
      <c r="A21" s="116" t="s">
        <v>153</v>
      </c>
      <c r="B21" s="116"/>
      <c r="C21" s="114" t="s">
        <v>1404</v>
      </c>
      <c r="D21" s="114"/>
      <c r="E21" s="116" t="s">
        <v>1405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749"/>
      <c r="Q21" s="749"/>
      <c r="R21" s="749"/>
      <c r="S21" s="749"/>
      <c r="T21" s="749"/>
      <c r="U21" s="749"/>
      <c r="V21" s="749"/>
      <c r="W21" s="749"/>
      <c r="X21" s="749"/>
      <c r="Y21" s="749"/>
      <c r="Z21" s="749">
        <v>2238779.8</v>
      </c>
      <c r="AA21" s="749"/>
      <c r="AB21" s="749"/>
      <c r="AC21" s="749"/>
      <c r="AD21" s="749"/>
      <c r="AE21" s="749"/>
      <c r="AF21" s="749"/>
      <c r="AG21" s="130"/>
      <c r="AH21" s="130" t="s">
        <v>175</v>
      </c>
      <c r="AI21" s="130"/>
      <c r="AJ21" s="130" t="s">
        <v>175</v>
      </c>
    </row>
    <row r="22" spans="1:36" ht="12.75">
      <c r="A22" s="116" t="s">
        <v>153</v>
      </c>
      <c r="B22" s="116"/>
      <c r="C22" s="114" t="s">
        <v>163</v>
      </c>
      <c r="D22" s="114"/>
      <c r="E22" s="116" t="s">
        <v>164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749">
        <v>30000</v>
      </c>
      <c r="Q22" s="749"/>
      <c r="R22" s="749"/>
      <c r="S22" s="749"/>
      <c r="T22" s="749"/>
      <c r="U22" s="749"/>
      <c r="V22" s="749"/>
      <c r="W22" s="749">
        <v>30000</v>
      </c>
      <c r="X22" s="749"/>
      <c r="Y22" s="749"/>
      <c r="Z22" s="749">
        <v>102000</v>
      </c>
      <c r="AA22" s="749"/>
      <c r="AB22" s="749"/>
      <c r="AC22" s="749"/>
      <c r="AD22" s="749"/>
      <c r="AE22" s="749"/>
      <c r="AF22" s="749"/>
      <c r="AG22" s="130"/>
      <c r="AH22" s="130" t="s">
        <v>1813</v>
      </c>
      <c r="AI22" s="130"/>
      <c r="AJ22" s="130" t="s">
        <v>1813</v>
      </c>
    </row>
    <row r="23" spans="1:36" ht="12.75">
      <c r="A23" s="131" t="s">
        <v>153</v>
      </c>
      <c r="B23" s="131"/>
      <c r="C23" s="131" t="s">
        <v>165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750">
        <v>161683600</v>
      </c>
      <c r="Q23" s="750"/>
      <c r="R23" s="750"/>
      <c r="S23" s="750"/>
      <c r="T23" s="750"/>
      <c r="U23" s="750"/>
      <c r="V23" s="750"/>
      <c r="W23" s="750">
        <v>161683600</v>
      </c>
      <c r="X23" s="750"/>
      <c r="Y23" s="750"/>
      <c r="Z23" s="750">
        <v>141987284.71</v>
      </c>
      <c r="AA23" s="750"/>
      <c r="AB23" s="750"/>
      <c r="AC23" s="750"/>
      <c r="AD23" s="750"/>
      <c r="AE23" s="750"/>
      <c r="AF23" s="750"/>
      <c r="AG23" s="132"/>
      <c r="AH23" s="132" t="s">
        <v>1814</v>
      </c>
      <c r="AI23" s="132"/>
      <c r="AJ23" s="132" t="s">
        <v>1814</v>
      </c>
    </row>
    <row r="24" spans="1:36" ht="12.75">
      <c r="A24" s="116" t="s">
        <v>166</v>
      </c>
      <c r="B24" s="116"/>
      <c r="C24" s="114" t="s">
        <v>167</v>
      </c>
      <c r="D24" s="114"/>
      <c r="E24" s="116" t="s">
        <v>168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749">
        <v>1240000</v>
      </c>
      <c r="Q24" s="749"/>
      <c r="R24" s="749"/>
      <c r="S24" s="749"/>
      <c r="T24" s="749"/>
      <c r="U24" s="749"/>
      <c r="V24" s="749"/>
      <c r="W24" s="749">
        <v>1240000</v>
      </c>
      <c r="X24" s="749"/>
      <c r="Y24" s="749"/>
      <c r="Z24" s="749">
        <v>446285.2</v>
      </c>
      <c r="AA24" s="749"/>
      <c r="AB24" s="749"/>
      <c r="AC24" s="749"/>
      <c r="AD24" s="749"/>
      <c r="AE24" s="749"/>
      <c r="AF24" s="749"/>
      <c r="AG24" s="130"/>
      <c r="AH24" s="130" t="s">
        <v>1815</v>
      </c>
      <c r="AI24" s="130"/>
      <c r="AJ24" s="130" t="s">
        <v>1815</v>
      </c>
    </row>
    <row r="25" spans="1:36" ht="12.75">
      <c r="A25" s="116" t="s">
        <v>166</v>
      </c>
      <c r="B25" s="116"/>
      <c r="C25" s="114" t="s">
        <v>169</v>
      </c>
      <c r="D25" s="114"/>
      <c r="E25" s="116" t="s">
        <v>170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749">
        <v>270000</v>
      </c>
      <c r="Q25" s="749"/>
      <c r="R25" s="749"/>
      <c r="S25" s="749"/>
      <c r="T25" s="749"/>
      <c r="U25" s="749"/>
      <c r="V25" s="749"/>
      <c r="W25" s="749">
        <v>270000</v>
      </c>
      <c r="X25" s="749"/>
      <c r="Y25" s="749"/>
      <c r="Z25" s="749">
        <v>69098</v>
      </c>
      <c r="AA25" s="749"/>
      <c r="AB25" s="749"/>
      <c r="AC25" s="749"/>
      <c r="AD25" s="749"/>
      <c r="AE25" s="749"/>
      <c r="AF25" s="749"/>
      <c r="AG25" s="130"/>
      <c r="AH25" s="130" t="s">
        <v>1816</v>
      </c>
      <c r="AI25" s="130"/>
      <c r="AJ25" s="130" t="s">
        <v>1816</v>
      </c>
    </row>
    <row r="26" spans="1:36" ht="12.75">
      <c r="A26" s="131" t="s">
        <v>166</v>
      </c>
      <c r="B26" s="131"/>
      <c r="C26" s="131" t="s">
        <v>171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750">
        <v>1510000</v>
      </c>
      <c r="Q26" s="750"/>
      <c r="R26" s="750"/>
      <c r="S26" s="750"/>
      <c r="T26" s="750"/>
      <c r="U26" s="750"/>
      <c r="V26" s="750"/>
      <c r="W26" s="750">
        <v>1510000</v>
      </c>
      <c r="X26" s="750"/>
      <c r="Y26" s="750"/>
      <c r="Z26" s="750">
        <v>515383.2</v>
      </c>
      <c r="AA26" s="750"/>
      <c r="AB26" s="750"/>
      <c r="AC26" s="750"/>
      <c r="AD26" s="750"/>
      <c r="AE26" s="750"/>
      <c r="AF26" s="750"/>
      <c r="AG26" s="132"/>
      <c r="AH26" s="132" t="s">
        <v>1817</v>
      </c>
      <c r="AI26" s="132"/>
      <c r="AJ26" s="132" t="s">
        <v>1817</v>
      </c>
    </row>
    <row r="27" spans="1:36" ht="12.75">
      <c r="A27" s="116" t="s">
        <v>238</v>
      </c>
      <c r="B27" s="116"/>
      <c r="C27" s="114" t="s">
        <v>167</v>
      </c>
      <c r="D27" s="114"/>
      <c r="E27" s="116" t="s">
        <v>168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749">
        <v>14800000</v>
      </c>
      <c r="Q27" s="749"/>
      <c r="R27" s="749"/>
      <c r="S27" s="749"/>
      <c r="T27" s="749"/>
      <c r="U27" s="749"/>
      <c r="V27" s="749"/>
      <c r="W27" s="749">
        <v>15022200</v>
      </c>
      <c r="X27" s="749"/>
      <c r="Y27" s="749"/>
      <c r="Z27" s="749">
        <v>38845694.01</v>
      </c>
      <c r="AA27" s="749"/>
      <c r="AB27" s="749"/>
      <c r="AC27" s="749"/>
      <c r="AD27" s="749"/>
      <c r="AE27" s="749"/>
      <c r="AF27" s="749"/>
      <c r="AG27" s="130"/>
      <c r="AH27" s="130" t="s">
        <v>1818</v>
      </c>
      <c r="AI27" s="130"/>
      <c r="AJ27" s="130" t="s">
        <v>1819</v>
      </c>
    </row>
    <row r="28" spans="1:36" ht="12.75">
      <c r="A28" s="131" t="s">
        <v>238</v>
      </c>
      <c r="B28" s="131"/>
      <c r="C28" s="131" t="s">
        <v>246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750">
        <v>14800000</v>
      </c>
      <c r="Q28" s="750"/>
      <c r="R28" s="750"/>
      <c r="S28" s="750"/>
      <c r="T28" s="750"/>
      <c r="U28" s="750"/>
      <c r="V28" s="750"/>
      <c r="W28" s="750">
        <v>15022200</v>
      </c>
      <c r="X28" s="750"/>
      <c r="Y28" s="750"/>
      <c r="Z28" s="750">
        <v>38845694.01</v>
      </c>
      <c r="AA28" s="750"/>
      <c r="AB28" s="750"/>
      <c r="AC28" s="750"/>
      <c r="AD28" s="750"/>
      <c r="AE28" s="750"/>
      <c r="AF28" s="750"/>
      <c r="AG28" s="132"/>
      <c r="AH28" s="132" t="s">
        <v>1818</v>
      </c>
      <c r="AI28" s="132"/>
      <c r="AJ28" s="132" t="s">
        <v>1819</v>
      </c>
    </row>
    <row r="29" spans="1:36" ht="12.75">
      <c r="A29" s="116" t="s">
        <v>272</v>
      </c>
      <c r="B29" s="116"/>
      <c r="C29" s="114" t="s">
        <v>173</v>
      </c>
      <c r="D29" s="114"/>
      <c r="E29" s="116" t="s">
        <v>174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>
        <v>20000</v>
      </c>
      <c r="AA29" s="749"/>
      <c r="AB29" s="749"/>
      <c r="AC29" s="749"/>
      <c r="AD29" s="749"/>
      <c r="AE29" s="749"/>
      <c r="AF29" s="749"/>
      <c r="AG29" s="130"/>
      <c r="AH29" s="130" t="s">
        <v>175</v>
      </c>
      <c r="AI29" s="130"/>
      <c r="AJ29" s="130" t="s">
        <v>175</v>
      </c>
    </row>
    <row r="30" spans="1:36" ht="12.75">
      <c r="A30" s="131" t="s">
        <v>272</v>
      </c>
      <c r="B30" s="131"/>
      <c r="C30" s="131" t="s">
        <v>274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>
        <v>20000</v>
      </c>
      <c r="AA30" s="750"/>
      <c r="AB30" s="750"/>
      <c r="AC30" s="750"/>
      <c r="AD30" s="750"/>
      <c r="AE30" s="750"/>
      <c r="AF30" s="750"/>
      <c r="AG30" s="132"/>
      <c r="AH30" s="132" t="s">
        <v>175</v>
      </c>
      <c r="AI30" s="132"/>
      <c r="AJ30" s="132" t="s">
        <v>175</v>
      </c>
    </row>
    <row r="31" spans="1:36" ht="12.75">
      <c r="A31" s="116" t="s">
        <v>177</v>
      </c>
      <c r="B31" s="116"/>
      <c r="C31" s="114" t="s">
        <v>173</v>
      </c>
      <c r="D31" s="114"/>
      <c r="E31" s="116" t="s">
        <v>174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749"/>
      <c r="Q31" s="749"/>
      <c r="R31" s="749"/>
      <c r="S31" s="749"/>
      <c r="T31" s="749"/>
      <c r="U31" s="749"/>
      <c r="V31" s="749"/>
      <c r="W31" s="749">
        <v>5600</v>
      </c>
      <c r="X31" s="749"/>
      <c r="Y31" s="749"/>
      <c r="Z31" s="749">
        <v>5588</v>
      </c>
      <c r="AA31" s="749"/>
      <c r="AB31" s="749"/>
      <c r="AC31" s="749"/>
      <c r="AD31" s="749"/>
      <c r="AE31" s="749"/>
      <c r="AF31" s="749"/>
      <c r="AG31" s="130"/>
      <c r="AH31" s="130" t="s">
        <v>175</v>
      </c>
      <c r="AI31" s="130"/>
      <c r="AJ31" s="130" t="s">
        <v>1820</v>
      </c>
    </row>
    <row r="32" spans="1:36" ht="12.75">
      <c r="A32" s="131" t="s">
        <v>177</v>
      </c>
      <c r="B32" s="131"/>
      <c r="C32" s="131" t="s">
        <v>1406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750"/>
      <c r="Q32" s="750"/>
      <c r="R32" s="750"/>
      <c r="S32" s="750"/>
      <c r="T32" s="750"/>
      <c r="U32" s="750"/>
      <c r="V32" s="750"/>
      <c r="W32" s="750">
        <v>5600</v>
      </c>
      <c r="X32" s="750"/>
      <c r="Y32" s="750"/>
      <c r="Z32" s="750">
        <v>5588</v>
      </c>
      <c r="AA32" s="750"/>
      <c r="AB32" s="750"/>
      <c r="AC32" s="750"/>
      <c r="AD32" s="750"/>
      <c r="AE32" s="750"/>
      <c r="AF32" s="750"/>
      <c r="AG32" s="132"/>
      <c r="AH32" s="132" t="s">
        <v>175</v>
      </c>
      <c r="AI32" s="132"/>
      <c r="AJ32" s="132" t="s">
        <v>1820</v>
      </c>
    </row>
    <row r="33" spans="1:36" ht="12.75">
      <c r="A33" s="116" t="s">
        <v>313</v>
      </c>
      <c r="B33" s="116"/>
      <c r="C33" s="114" t="s">
        <v>173</v>
      </c>
      <c r="D33" s="114"/>
      <c r="E33" s="116" t="s">
        <v>174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749"/>
      <c r="Q33" s="749"/>
      <c r="R33" s="749"/>
      <c r="S33" s="749"/>
      <c r="T33" s="749"/>
      <c r="U33" s="749"/>
      <c r="V33" s="749"/>
      <c r="W33" s="749">
        <v>16900</v>
      </c>
      <c r="X33" s="749"/>
      <c r="Y33" s="749"/>
      <c r="Z33" s="749">
        <v>16872</v>
      </c>
      <c r="AA33" s="749"/>
      <c r="AB33" s="749"/>
      <c r="AC33" s="749"/>
      <c r="AD33" s="749"/>
      <c r="AE33" s="749"/>
      <c r="AF33" s="749"/>
      <c r="AG33" s="130"/>
      <c r="AH33" s="130" t="s">
        <v>175</v>
      </c>
      <c r="AI33" s="130"/>
      <c r="AJ33" s="130" t="s">
        <v>1821</v>
      </c>
    </row>
    <row r="34" spans="1:36" ht="12.75">
      <c r="A34" s="131" t="s">
        <v>313</v>
      </c>
      <c r="B34" s="131"/>
      <c r="C34" s="131" t="s">
        <v>316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750"/>
      <c r="Q34" s="750"/>
      <c r="R34" s="750"/>
      <c r="S34" s="750"/>
      <c r="T34" s="750"/>
      <c r="U34" s="750"/>
      <c r="V34" s="750"/>
      <c r="W34" s="750">
        <v>16900</v>
      </c>
      <c r="X34" s="750"/>
      <c r="Y34" s="750"/>
      <c r="Z34" s="750">
        <v>16872</v>
      </c>
      <c r="AA34" s="750"/>
      <c r="AB34" s="750"/>
      <c r="AC34" s="750"/>
      <c r="AD34" s="750"/>
      <c r="AE34" s="750"/>
      <c r="AF34" s="750"/>
      <c r="AG34" s="132"/>
      <c r="AH34" s="132" t="s">
        <v>175</v>
      </c>
      <c r="AI34" s="132"/>
      <c r="AJ34" s="132" t="s">
        <v>1821</v>
      </c>
    </row>
    <row r="35" spans="1:36" ht="12.75">
      <c r="A35" s="116" t="s">
        <v>1421</v>
      </c>
      <c r="B35" s="116"/>
      <c r="C35" s="114" t="s">
        <v>178</v>
      </c>
      <c r="D35" s="114"/>
      <c r="E35" s="116" t="s">
        <v>1822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749"/>
      <c r="Q35" s="749"/>
      <c r="R35" s="749"/>
      <c r="S35" s="749"/>
      <c r="T35" s="749"/>
      <c r="U35" s="749"/>
      <c r="V35" s="749"/>
      <c r="W35" s="749">
        <v>5000</v>
      </c>
      <c r="X35" s="749"/>
      <c r="Y35" s="749"/>
      <c r="Z35" s="749">
        <v>5000</v>
      </c>
      <c r="AA35" s="749"/>
      <c r="AB35" s="749"/>
      <c r="AC35" s="749"/>
      <c r="AD35" s="749"/>
      <c r="AE35" s="749"/>
      <c r="AF35" s="749"/>
      <c r="AG35" s="130"/>
      <c r="AH35" s="130" t="s">
        <v>175</v>
      </c>
      <c r="AI35" s="130"/>
      <c r="AJ35" s="130" t="s">
        <v>179</v>
      </c>
    </row>
    <row r="36" spans="1:36" ht="12.75">
      <c r="A36" s="131" t="s">
        <v>1421</v>
      </c>
      <c r="B36" s="131"/>
      <c r="C36" s="131" t="s">
        <v>1422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750"/>
      <c r="Q36" s="750"/>
      <c r="R36" s="750"/>
      <c r="S36" s="750"/>
      <c r="T36" s="750"/>
      <c r="U36" s="750"/>
      <c r="V36" s="750"/>
      <c r="W36" s="750">
        <v>5000</v>
      </c>
      <c r="X36" s="750"/>
      <c r="Y36" s="750"/>
      <c r="Z36" s="750">
        <v>5000</v>
      </c>
      <c r="AA36" s="750"/>
      <c r="AB36" s="750"/>
      <c r="AC36" s="750"/>
      <c r="AD36" s="750"/>
      <c r="AE36" s="750"/>
      <c r="AF36" s="750"/>
      <c r="AG36" s="132"/>
      <c r="AH36" s="132" t="s">
        <v>175</v>
      </c>
      <c r="AI36" s="132"/>
      <c r="AJ36" s="132" t="s">
        <v>179</v>
      </c>
    </row>
    <row r="37" spans="1:36" ht="12.75">
      <c r="A37" s="116" t="s">
        <v>182</v>
      </c>
      <c r="B37" s="116"/>
      <c r="C37" s="114" t="s">
        <v>169</v>
      </c>
      <c r="D37" s="114"/>
      <c r="E37" s="116" t="s">
        <v>170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749">
        <v>200000</v>
      </c>
      <c r="Q37" s="749"/>
      <c r="R37" s="749"/>
      <c r="S37" s="749"/>
      <c r="T37" s="749"/>
      <c r="U37" s="749"/>
      <c r="V37" s="749"/>
      <c r="W37" s="749">
        <v>200000</v>
      </c>
      <c r="X37" s="749"/>
      <c r="Y37" s="749"/>
      <c r="Z37" s="749">
        <v>149234</v>
      </c>
      <c r="AA37" s="749"/>
      <c r="AB37" s="749"/>
      <c r="AC37" s="749"/>
      <c r="AD37" s="749"/>
      <c r="AE37" s="749"/>
      <c r="AF37" s="749"/>
      <c r="AG37" s="130"/>
      <c r="AH37" s="130" t="s">
        <v>1823</v>
      </c>
      <c r="AI37" s="130"/>
      <c r="AJ37" s="130" t="s">
        <v>1823</v>
      </c>
    </row>
    <row r="38" spans="1:36" ht="12.75">
      <c r="A38" s="131" t="s">
        <v>182</v>
      </c>
      <c r="B38" s="131"/>
      <c r="C38" s="131" t="s">
        <v>183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750">
        <v>200000</v>
      </c>
      <c r="Q38" s="750"/>
      <c r="R38" s="750"/>
      <c r="S38" s="750"/>
      <c r="T38" s="750"/>
      <c r="U38" s="750"/>
      <c r="V38" s="750"/>
      <c r="W38" s="750">
        <v>200000</v>
      </c>
      <c r="X38" s="750"/>
      <c r="Y38" s="750"/>
      <c r="Z38" s="750">
        <v>149234</v>
      </c>
      <c r="AA38" s="750"/>
      <c r="AB38" s="750"/>
      <c r="AC38" s="750"/>
      <c r="AD38" s="750"/>
      <c r="AE38" s="750"/>
      <c r="AF38" s="750"/>
      <c r="AG38" s="132"/>
      <c r="AH38" s="132" t="s">
        <v>1823</v>
      </c>
      <c r="AI38" s="132"/>
      <c r="AJ38" s="132" t="s">
        <v>1823</v>
      </c>
    </row>
    <row r="39" spans="1:36" ht="12.75">
      <c r="A39" s="116" t="s">
        <v>184</v>
      </c>
      <c r="B39" s="116"/>
      <c r="C39" s="114" t="s">
        <v>167</v>
      </c>
      <c r="D39" s="114"/>
      <c r="E39" s="116" t="s">
        <v>168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749">
        <v>20000</v>
      </c>
      <c r="Q39" s="749"/>
      <c r="R39" s="749"/>
      <c r="S39" s="749"/>
      <c r="T39" s="749"/>
      <c r="U39" s="749"/>
      <c r="V39" s="749"/>
      <c r="W39" s="749">
        <v>20000</v>
      </c>
      <c r="X39" s="749"/>
      <c r="Y39" s="749"/>
      <c r="Z39" s="749">
        <v>2000</v>
      </c>
      <c r="AA39" s="749"/>
      <c r="AB39" s="749"/>
      <c r="AC39" s="749"/>
      <c r="AD39" s="749"/>
      <c r="AE39" s="749"/>
      <c r="AF39" s="749"/>
      <c r="AG39" s="130"/>
      <c r="AH39" s="130" t="s">
        <v>1824</v>
      </c>
      <c r="AI39" s="130"/>
      <c r="AJ39" s="130" t="s">
        <v>1824</v>
      </c>
    </row>
    <row r="40" spans="1:36" ht="12.75">
      <c r="A40" s="116" t="s">
        <v>184</v>
      </c>
      <c r="B40" s="116"/>
      <c r="C40" s="114" t="s">
        <v>185</v>
      </c>
      <c r="D40" s="114"/>
      <c r="E40" s="116" t="s">
        <v>186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749"/>
      <c r="Q40" s="749"/>
      <c r="R40" s="749"/>
      <c r="S40" s="749"/>
      <c r="T40" s="749"/>
      <c r="U40" s="749"/>
      <c r="V40" s="749"/>
      <c r="W40" s="749">
        <v>10800</v>
      </c>
      <c r="X40" s="749"/>
      <c r="Y40" s="749"/>
      <c r="Z40" s="749">
        <v>10833.5</v>
      </c>
      <c r="AA40" s="749"/>
      <c r="AB40" s="749"/>
      <c r="AC40" s="749"/>
      <c r="AD40" s="749"/>
      <c r="AE40" s="749"/>
      <c r="AF40" s="749"/>
      <c r="AG40" s="130"/>
      <c r="AH40" s="130" t="s">
        <v>175</v>
      </c>
      <c r="AI40" s="130"/>
      <c r="AJ40" s="130" t="s">
        <v>1825</v>
      </c>
    </row>
    <row r="41" spans="1:36" ht="12.75">
      <c r="A41" s="131" t="s">
        <v>184</v>
      </c>
      <c r="B41" s="131"/>
      <c r="C41" s="131" t="s">
        <v>187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750">
        <v>20000</v>
      </c>
      <c r="Q41" s="750"/>
      <c r="R41" s="750"/>
      <c r="S41" s="750"/>
      <c r="T41" s="750"/>
      <c r="U41" s="750"/>
      <c r="V41" s="750"/>
      <c r="W41" s="750">
        <v>30800</v>
      </c>
      <c r="X41" s="750"/>
      <c r="Y41" s="750"/>
      <c r="Z41" s="750">
        <v>12833.5</v>
      </c>
      <c r="AA41" s="750"/>
      <c r="AB41" s="750"/>
      <c r="AC41" s="750"/>
      <c r="AD41" s="750"/>
      <c r="AE41" s="750"/>
      <c r="AF41" s="750"/>
      <c r="AG41" s="132"/>
      <c r="AH41" s="132" t="s">
        <v>1826</v>
      </c>
      <c r="AI41" s="132"/>
      <c r="AJ41" s="132" t="s">
        <v>1827</v>
      </c>
    </row>
    <row r="42" spans="1:36" ht="12.75">
      <c r="A42" s="116" t="s">
        <v>188</v>
      </c>
      <c r="B42" s="116"/>
      <c r="C42" s="114" t="s">
        <v>167</v>
      </c>
      <c r="D42" s="114"/>
      <c r="E42" s="116" t="s">
        <v>168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749">
        <v>180000</v>
      </c>
      <c r="Q42" s="749"/>
      <c r="R42" s="749"/>
      <c r="S42" s="749"/>
      <c r="T42" s="749"/>
      <c r="U42" s="749"/>
      <c r="V42" s="749"/>
      <c r="W42" s="749">
        <v>180000</v>
      </c>
      <c r="X42" s="749"/>
      <c r="Y42" s="749"/>
      <c r="Z42" s="749">
        <v>57500</v>
      </c>
      <c r="AA42" s="749"/>
      <c r="AB42" s="749"/>
      <c r="AC42" s="749"/>
      <c r="AD42" s="749"/>
      <c r="AE42" s="749"/>
      <c r="AF42" s="749"/>
      <c r="AG42" s="130"/>
      <c r="AH42" s="130" t="s">
        <v>1828</v>
      </c>
      <c r="AI42" s="130"/>
      <c r="AJ42" s="130" t="s">
        <v>1828</v>
      </c>
    </row>
    <row r="43" spans="1:36" ht="12.75">
      <c r="A43" s="131" t="s">
        <v>188</v>
      </c>
      <c r="B43" s="131"/>
      <c r="C43" s="131" t="s">
        <v>189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750">
        <v>180000</v>
      </c>
      <c r="Q43" s="750"/>
      <c r="R43" s="750"/>
      <c r="S43" s="750"/>
      <c r="T43" s="750"/>
      <c r="U43" s="750"/>
      <c r="V43" s="750"/>
      <c r="W43" s="750">
        <v>180000</v>
      </c>
      <c r="X43" s="750"/>
      <c r="Y43" s="750"/>
      <c r="Z43" s="750">
        <v>57500</v>
      </c>
      <c r="AA43" s="750"/>
      <c r="AB43" s="750"/>
      <c r="AC43" s="750"/>
      <c r="AD43" s="750"/>
      <c r="AE43" s="750"/>
      <c r="AF43" s="750"/>
      <c r="AG43" s="132"/>
      <c r="AH43" s="132" t="s">
        <v>1828</v>
      </c>
      <c r="AI43" s="132"/>
      <c r="AJ43" s="132" t="s">
        <v>1828</v>
      </c>
    </row>
    <row r="44" spans="1:36" ht="12.75">
      <c r="A44" s="116" t="s">
        <v>349</v>
      </c>
      <c r="B44" s="116"/>
      <c r="C44" s="114" t="s">
        <v>173</v>
      </c>
      <c r="D44" s="114"/>
      <c r="E44" s="116" t="s">
        <v>174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>
        <v>259</v>
      </c>
      <c r="AA44" s="749"/>
      <c r="AB44" s="749"/>
      <c r="AC44" s="749"/>
      <c r="AD44" s="749"/>
      <c r="AE44" s="749"/>
      <c r="AF44" s="749"/>
      <c r="AG44" s="130"/>
      <c r="AH44" s="130" t="s">
        <v>175</v>
      </c>
      <c r="AI44" s="130"/>
      <c r="AJ44" s="130" t="s">
        <v>175</v>
      </c>
    </row>
    <row r="45" spans="1:36" ht="12.75">
      <c r="A45" s="116" t="s">
        <v>349</v>
      </c>
      <c r="B45" s="116"/>
      <c r="C45" s="114" t="s">
        <v>191</v>
      </c>
      <c r="D45" s="114"/>
      <c r="E45" s="116" t="s">
        <v>6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749"/>
      <c r="Q45" s="749"/>
      <c r="R45" s="749"/>
      <c r="S45" s="749"/>
      <c r="T45" s="749"/>
      <c r="U45" s="749"/>
      <c r="V45" s="749"/>
      <c r="W45" s="749">
        <v>7300</v>
      </c>
      <c r="X45" s="749"/>
      <c r="Y45" s="749"/>
      <c r="Z45" s="749">
        <v>7334</v>
      </c>
      <c r="AA45" s="749"/>
      <c r="AB45" s="749"/>
      <c r="AC45" s="749"/>
      <c r="AD45" s="749"/>
      <c r="AE45" s="749"/>
      <c r="AF45" s="749"/>
      <c r="AG45" s="130"/>
      <c r="AH45" s="130" t="s">
        <v>175</v>
      </c>
      <c r="AI45" s="130"/>
      <c r="AJ45" s="130" t="s">
        <v>1829</v>
      </c>
    </row>
    <row r="46" spans="1:36" ht="12.75">
      <c r="A46" s="131" t="s">
        <v>349</v>
      </c>
      <c r="B46" s="131"/>
      <c r="C46" s="131" t="s">
        <v>356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750"/>
      <c r="Q46" s="750"/>
      <c r="R46" s="750"/>
      <c r="S46" s="750"/>
      <c r="T46" s="750"/>
      <c r="U46" s="750"/>
      <c r="V46" s="750"/>
      <c r="W46" s="750">
        <v>7300</v>
      </c>
      <c r="X46" s="750"/>
      <c r="Y46" s="750"/>
      <c r="Z46" s="750">
        <v>7593</v>
      </c>
      <c r="AA46" s="750"/>
      <c r="AB46" s="750"/>
      <c r="AC46" s="750"/>
      <c r="AD46" s="750"/>
      <c r="AE46" s="750"/>
      <c r="AF46" s="750"/>
      <c r="AG46" s="132"/>
      <c r="AH46" s="132" t="s">
        <v>175</v>
      </c>
      <c r="AI46" s="132"/>
      <c r="AJ46" s="132" t="s">
        <v>1830</v>
      </c>
    </row>
    <row r="47" spans="1:36" ht="12.75">
      <c r="A47" s="116" t="s">
        <v>190</v>
      </c>
      <c r="B47" s="116"/>
      <c r="C47" s="114" t="s">
        <v>191</v>
      </c>
      <c r="D47" s="114"/>
      <c r="E47" s="116" t="s">
        <v>6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749"/>
      <c r="Q47" s="749"/>
      <c r="R47" s="749"/>
      <c r="S47" s="749"/>
      <c r="T47" s="749"/>
      <c r="U47" s="749"/>
      <c r="V47" s="749"/>
      <c r="W47" s="749">
        <v>1755000</v>
      </c>
      <c r="X47" s="749"/>
      <c r="Y47" s="749"/>
      <c r="Z47" s="749">
        <v>1800985</v>
      </c>
      <c r="AA47" s="749"/>
      <c r="AB47" s="749"/>
      <c r="AC47" s="749"/>
      <c r="AD47" s="749"/>
      <c r="AE47" s="749"/>
      <c r="AF47" s="749"/>
      <c r="AG47" s="130"/>
      <c r="AH47" s="130" t="s">
        <v>175</v>
      </c>
      <c r="AI47" s="130"/>
      <c r="AJ47" s="130" t="s">
        <v>1831</v>
      </c>
    </row>
    <row r="48" spans="1:36" ht="12.75">
      <c r="A48" s="131" t="s">
        <v>190</v>
      </c>
      <c r="B48" s="131"/>
      <c r="C48" s="131" t="s">
        <v>192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750"/>
      <c r="Q48" s="750"/>
      <c r="R48" s="750"/>
      <c r="S48" s="750"/>
      <c r="T48" s="750"/>
      <c r="U48" s="750"/>
      <c r="V48" s="750"/>
      <c r="W48" s="750">
        <v>1755000</v>
      </c>
      <c r="X48" s="750"/>
      <c r="Y48" s="750"/>
      <c r="Z48" s="750">
        <v>1800985</v>
      </c>
      <c r="AA48" s="750"/>
      <c r="AB48" s="750"/>
      <c r="AC48" s="750"/>
      <c r="AD48" s="750"/>
      <c r="AE48" s="750"/>
      <c r="AF48" s="750"/>
      <c r="AG48" s="132"/>
      <c r="AH48" s="132" t="s">
        <v>175</v>
      </c>
      <c r="AI48" s="132"/>
      <c r="AJ48" s="132" t="s">
        <v>1831</v>
      </c>
    </row>
    <row r="49" spans="1:36" ht="12.75">
      <c r="A49" s="116" t="s">
        <v>196</v>
      </c>
      <c r="B49" s="116"/>
      <c r="C49" s="114" t="s">
        <v>194</v>
      </c>
      <c r="D49" s="114"/>
      <c r="E49" s="116" t="s">
        <v>9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>
        <v>38950</v>
      </c>
      <c r="AA49" s="749"/>
      <c r="AB49" s="749"/>
      <c r="AC49" s="749"/>
      <c r="AD49" s="749"/>
      <c r="AE49" s="749"/>
      <c r="AF49" s="749"/>
      <c r="AG49" s="130"/>
      <c r="AH49" s="130" t="s">
        <v>175</v>
      </c>
      <c r="AI49" s="130"/>
      <c r="AJ49" s="130" t="s">
        <v>175</v>
      </c>
    </row>
    <row r="50" spans="1:36" ht="12.75">
      <c r="A50" s="131" t="s">
        <v>196</v>
      </c>
      <c r="B50" s="131"/>
      <c r="C50" s="131" t="s">
        <v>197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>
        <v>38950</v>
      </c>
      <c r="AA50" s="750"/>
      <c r="AB50" s="750"/>
      <c r="AC50" s="750"/>
      <c r="AD50" s="750"/>
      <c r="AE50" s="750"/>
      <c r="AF50" s="750"/>
      <c r="AG50" s="132"/>
      <c r="AH50" s="132" t="s">
        <v>175</v>
      </c>
      <c r="AI50" s="132"/>
      <c r="AJ50" s="132" t="s">
        <v>175</v>
      </c>
    </row>
    <row r="51" spans="1:36" ht="12.75">
      <c r="A51" s="116" t="s">
        <v>198</v>
      </c>
      <c r="B51" s="116"/>
      <c r="C51" s="114" t="s">
        <v>173</v>
      </c>
      <c r="D51" s="114"/>
      <c r="E51" s="116" t="s">
        <v>174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>
        <v>39</v>
      </c>
      <c r="AA51" s="749"/>
      <c r="AB51" s="749"/>
      <c r="AC51" s="749"/>
      <c r="AD51" s="749"/>
      <c r="AE51" s="749"/>
      <c r="AF51" s="749"/>
      <c r="AG51" s="130"/>
      <c r="AH51" s="130" t="s">
        <v>175</v>
      </c>
      <c r="AI51" s="130"/>
      <c r="AJ51" s="130" t="s">
        <v>175</v>
      </c>
    </row>
    <row r="52" spans="1:36" ht="12.75">
      <c r="A52" s="131" t="s">
        <v>198</v>
      </c>
      <c r="B52" s="131"/>
      <c r="C52" s="131" t="s">
        <v>199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>
        <v>39</v>
      </c>
      <c r="AA52" s="750"/>
      <c r="AB52" s="750"/>
      <c r="AC52" s="750"/>
      <c r="AD52" s="750"/>
      <c r="AE52" s="750"/>
      <c r="AF52" s="750"/>
      <c r="AG52" s="132"/>
      <c r="AH52" s="132" t="s">
        <v>175</v>
      </c>
      <c r="AI52" s="132"/>
      <c r="AJ52" s="132" t="s">
        <v>175</v>
      </c>
    </row>
    <row r="53" spans="1:36" ht="12.75">
      <c r="A53" s="116" t="s">
        <v>200</v>
      </c>
      <c r="B53" s="116"/>
      <c r="C53" s="114" t="s">
        <v>201</v>
      </c>
      <c r="D53" s="114"/>
      <c r="E53" s="116" t="s">
        <v>202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749">
        <v>400000</v>
      </c>
      <c r="Q53" s="749"/>
      <c r="R53" s="749"/>
      <c r="S53" s="749"/>
      <c r="T53" s="749"/>
      <c r="U53" s="749"/>
      <c r="V53" s="749"/>
      <c r="W53" s="749">
        <v>400000</v>
      </c>
      <c r="X53" s="749"/>
      <c r="Y53" s="749"/>
      <c r="Z53" s="749">
        <v>204000</v>
      </c>
      <c r="AA53" s="749"/>
      <c r="AB53" s="749"/>
      <c r="AC53" s="749"/>
      <c r="AD53" s="749"/>
      <c r="AE53" s="749"/>
      <c r="AF53" s="749"/>
      <c r="AG53" s="130"/>
      <c r="AH53" s="130" t="s">
        <v>1832</v>
      </c>
      <c r="AI53" s="130"/>
      <c r="AJ53" s="130" t="s">
        <v>1832</v>
      </c>
    </row>
    <row r="54" spans="1:36" ht="12.75">
      <c r="A54" s="131" t="s">
        <v>200</v>
      </c>
      <c r="B54" s="131"/>
      <c r="C54" s="131" t="s">
        <v>203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750">
        <v>400000</v>
      </c>
      <c r="Q54" s="750"/>
      <c r="R54" s="750"/>
      <c r="S54" s="750"/>
      <c r="T54" s="750"/>
      <c r="U54" s="750"/>
      <c r="V54" s="750"/>
      <c r="W54" s="750">
        <v>400000</v>
      </c>
      <c r="X54" s="750"/>
      <c r="Y54" s="750"/>
      <c r="Z54" s="750">
        <v>204000</v>
      </c>
      <c r="AA54" s="750"/>
      <c r="AB54" s="750"/>
      <c r="AC54" s="750"/>
      <c r="AD54" s="750"/>
      <c r="AE54" s="750"/>
      <c r="AF54" s="750"/>
      <c r="AG54" s="132"/>
      <c r="AH54" s="132" t="s">
        <v>1832</v>
      </c>
      <c r="AI54" s="132"/>
      <c r="AJ54" s="132" t="s">
        <v>1832</v>
      </c>
    </row>
    <row r="55" spans="1:36" ht="12.75">
      <c r="A55" s="116" t="s">
        <v>204</v>
      </c>
      <c r="B55" s="116"/>
      <c r="C55" s="114" t="s">
        <v>194</v>
      </c>
      <c r="D55" s="114"/>
      <c r="E55" s="116" t="s">
        <v>9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749">
        <v>150000</v>
      </c>
      <c r="Q55" s="749"/>
      <c r="R55" s="749"/>
      <c r="S55" s="749"/>
      <c r="T55" s="749"/>
      <c r="U55" s="749"/>
      <c r="V55" s="749"/>
      <c r="W55" s="749">
        <v>150000</v>
      </c>
      <c r="X55" s="749"/>
      <c r="Y55" s="749"/>
      <c r="Z55" s="749">
        <v>37976</v>
      </c>
      <c r="AA55" s="749"/>
      <c r="AB55" s="749"/>
      <c r="AC55" s="749"/>
      <c r="AD55" s="749"/>
      <c r="AE55" s="749"/>
      <c r="AF55" s="749"/>
      <c r="AG55" s="130"/>
      <c r="AH55" s="130" t="s">
        <v>1833</v>
      </c>
      <c r="AI55" s="130"/>
      <c r="AJ55" s="130" t="s">
        <v>1833</v>
      </c>
    </row>
    <row r="56" spans="1:36" ht="12.75">
      <c r="A56" s="116" t="s">
        <v>204</v>
      </c>
      <c r="B56" s="116"/>
      <c r="C56" s="114" t="s">
        <v>167</v>
      </c>
      <c r="D56" s="114"/>
      <c r="E56" s="116" t="s">
        <v>168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749">
        <v>1610000</v>
      </c>
      <c r="Q56" s="749"/>
      <c r="R56" s="749"/>
      <c r="S56" s="749"/>
      <c r="T56" s="749"/>
      <c r="U56" s="749"/>
      <c r="V56" s="749"/>
      <c r="W56" s="749">
        <v>1610000</v>
      </c>
      <c r="X56" s="749"/>
      <c r="Y56" s="749"/>
      <c r="Z56" s="749">
        <v>1256469.61</v>
      </c>
      <c r="AA56" s="749"/>
      <c r="AB56" s="749"/>
      <c r="AC56" s="749"/>
      <c r="AD56" s="749"/>
      <c r="AE56" s="749"/>
      <c r="AF56" s="749"/>
      <c r="AG56" s="130"/>
      <c r="AH56" s="130" t="s">
        <v>1834</v>
      </c>
      <c r="AI56" s="130"/>
      <c r="AJ56" s="130" t="s">
        <v>1834</v>
      </c>
    </row>
    <row r="57" spans="1:36" ht="12.75">
      <c r="A57" s="116" t="s">
        <v>204</v>
      </c>
      <c r="B57" s="116"/>
      <c r="C57" s="114" t="s">
        <v>191</v>
      </c>
      <c r="D57" s="114"/>
      <c r="E57" s="116" t="s">
        <v>6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749"/>
      <c r="Q57" s="749"/>
      <c r="R57" s="749"/>
      <c r="S57" s="749"/>
      <c r="T57" s="749"/>
      <c r="U57" s="749"/>
      <c r="V57" s="749"/>
      <c r="W57" s="749">
        <v>55300</v>
      </c>
      <c r="X57" s="749"/>
      <c r="Y57" s="749"/>
      <c r="Z57" s="749">
        <v>55268</v>
      </c>
      <c r="AA57" s="749"/>
      <c r="AB57" s="749"/>
      <c r="AC57" s="749"/>
      <c r="AD57" s="749"/>
      <c r="AE57" s="749"/>
      <c r="AF57" s="749"/>
      <c r="AG57" s="130"/>
      <c r="AH57" s="130" t="s">
        <v>175</v>
      </c>
      <c r="AI57" s="130"/>
      <c r="AJ57" s="130" t="s">
        <v>248</v>
      </c>
    </row>
    <row r="58" spans="1:36" ht="12.75">
      <c r="A58" s="116" t="s">
        <v>204</v>
      </c>
      <c r="B58" s="116"/>
      <c r="C58" s="114" t="s">
        <v>169</v>
      </c>
      <c r="D58" s="114"/>
      <c r="E58" s="116" t="s">
        <v>170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749">
        <v>430000</v>
      </c>
      <c r="Q58" s="749"/>
      <c r="R58" s="749"/>
      <c r="S58" s="749"/>
      <c r="T58" s="749"/>
      <c r="U58" s="749"/>
      <c r="V58" s="749"/>
      <c r="W58" s="749">
        <v>430000</v>
      </c>
      <c r="X58" s="749"/>
      <c r="Y58" s="749"/>
      <c r="Z58" s="749">
        <v>155240.35</v>
      </c>
      <c r="AA58" s="749"/>
      <c r="AB58" s="749"/>
      <c r="AC58" s="749"/>
      <c r="AD58" s="749"/>
      <c r="AE58" s="749"/>
      <c r="AF58" s="749"/>
      <c r="AG58" s="130"/>
      <c r="AH58" s="130" t="s">
        <v>1835</v>
      </c>
      <c r="AI58" s="130"/>
      <c r="AJ58" s="130" t="s">
        <v>1835</v>
      </c>
    </row>
    <row r="59" spans="1:36" ht="12.75">
      <c r="A59" s="116" t="s">
        <v>204</v>
      </c>
      <c r="B59" s="116"/>
      <c r="C59" s="114" t="s">
        <v>205</v>
      </c>
      <c r="D59" s="114"/>
      <c r="E59" s="116" t="s">
        <v>7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>
        <v>2645</v>
      </c>
      <c r="AA59" s="749"/>
      <c r="AB59" s="749"/>
      <c r="AC59" s="749"/>
      <c r="AD59" s="749"/>
      <c r="AE59" s="749"/>
      <c r="AF59" s="749"/>
      <c r="AG59" s="130"/>
      <c r="AH59" s="130" t="s">
        <v>175</v>
      </c>
      <c r="AI59" s="130"/>
      <c r="AJ59" s="130" t="s">
        <v>175</v>
      </c>
    </row>
    <row r="60" spans="1:36" ht="12.75">
      <c r="A60" s="116" t="s">
        <v>204</v>
      </c>
      <c r="B60" s="116"/>
      <c r="C60" s="114" t="s">
        <v>185</v>
      </c>
      <c r="D60" s="114"/>
      <c r="E60" s="116" t="s">
        <v>186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>
        <v>2084.2</v>
      </c>
      <c r="AA60" s="749"/>
      <c r="AB60" s="749"/>
      <c r="AC60" s="749"/>
      <c r="AD60" s="749"/>
      <c r="AE60" s="749"/>
      <c r="AF60" s="749"/>
      <c r="AG60" s="130"/>
      <c r="AH60" s="130" t="s">
        <v>175</v>
      </c>
      <c r="AI60" s="130"/>
      <c r="AJ60" s="130" t="s">
        <v>175</v>
      </c>
    </row>
    <row r="61" spans="1:36" ht="12.75">
      <c r="A61" s="131" t="s">
        <v>204</v>
      </c>
      <c r="B61" s="131"/>
      <c r="C61" s="131" t="s">
        <v>206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750">
        <v>2190000</v>
      </c>
      <c r="Q61" s="750"/>
      <c r="R61" s="750"/>
      <c r="S61" s="750"/>
      <c r="T61" s="750"/>
      <c r="U61" s="750"/>
      <c r="V61" s="750"/>
      <c r="W61" s="750">
        <v>2245300</v>
      </c>
      <c r="X61" s="750"/>
      <c r="Y61" s="750"/>
      <c r="Z61" s="750">
        <v>1509683.16</v>
      </c>
      <c r="AA61" s="750"/>
      <c r="AB61" s="750"/>
      <c r="AC61" s="750"/>
      <c r="AD61" s="750"/>
      <c r="AE61" s="750"/>
      <c r="AF61" s="750"/>
      <c r="AG61" s="132"/>
      <c r="AH61" s="132" t="s">
        <v>1836</v>
      </c>
      <c r="AI61" s="132"/>
      <c r="AJ61" s="132" t="s">
        <v>1837</v>
      </c>
    </row>
    <row r="62" spans="1:36" ht="12.75">
      <c r="A62" s="116" t="s">
        <v>207</v>
      </c>
      <c r="B62" s="116"/>
      <c r="C62" s="114" t="s">
        <v>208</v>
      </c>
      <c r="D62" s="114"/>
      <c r="E62" s="116" t="s">
        <v>209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749">
        <v>3900000</v>
      </c>
      <c r="Q62" s="749"/>
      <c r="R62" s="749"/>
      <c r="S62" s="749"/>
      <c r="T62" s="749"/>
      <c r="U62" s="749"/>
      <c r="V62" s="749"/>
      <c r="W62" s="749">
        <v>3900000</v>
      </c>
      <c r="X62" s="749"/>
      <c r="Y62" s="749"/>
      <c r="Z62" s="749">
        <v>3527261.1</v>
      </c>
      <c r="AA62" s="749"/>
      <c r="AB62" s="749"/>
      <c r="AC62" s="749"/>
      <c r="AD62" s="749"/>
      <c r="AE62" s="749"/>
      <c r="AF62" s="749"/>
      <c r="AG62" s="130"/>
      <c r="AH62" s="130" t="s">
        <v>1838</v>
      </c>
      <c r="AI62" s="130"/>
      <c r="AJ62" s="130" t="s">
        <v>1838</v>
      </c>
    </row>
    <row r="63" spans="1:36" ht="12.75">
      <c r="A63" s="131" t="s">
        <v>207</v>
      </c>
      <c r="B63" s="131"/>
      <c r="C63" s="131" t="s">
        <v>210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750">
        <v>3900000</v>
      </c>
      <c r="Q63" s="750"/>
      <c r="R63" s="750"/>
      <c r="S63" s="750"/>
      <c r="T63" s="750"/>
      <c r="U63" s="750"/>
      <c r="V63" s="750"/>
      <c r="W63" s="750">
        <v>3900000</v>
      </c>
      <c r="X63" s="750"/>
      <c r="Y63" s="750"/>
      <c r="Z63" s="750">
        <v>3527261.1</v>
      </c>
      <c r="AA63" s="750"/>
      <c r="AB63" s="750"/>
      <c r="AC63" s="750"/>
      <c r="AD63" s="750"/>
      <c r="AE63" s="750"/>
      <c r="AF63" s="750"/>
      <c r="AG63" s="132"/>
      <c r="AH63" s="132" t="s">
        <v>1838</v>
      </c>
      <c r="AI63" s="132"/>
      <c r="AJ63" s="132" t="s">
        <v>1838</v>
      </c>
    </row>
    <row r="64" spans="1:36" ht="12.75">
      <c r="A64" s="116" t="s">
        <v>211</v>
      </c>
      <c r="B64" s="116"/>
      <c r="C64" s="114" t="s">
        <v>212</v>
      </c>
      <c r="D64" s="114"/>
      <c r="E64" s="116" t="s">
        <v>213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749">
        <v>38000000</v>
      </c>
      <c r="Q64" s="749"/>
      <c r="R64" s="749"/>
      <c r="S64" s="749"/>
      <c r="T64" s="749"/>
      <c r="U64" s="749"/>
      <c r="V64" s="749"/>
      <c r="W64" s="749">
        <v>38000000</v>
      </c>
      <c r="X64" s="749"/>
      <c r="Y64" s="749"/>
      <c r="Z64" s="749">
        <v>38000000</v>
      </c>
      <c r="AA64" s="749"/>
      <c r="AB64" s="749"/>
      <c r="AC64" s="749"/>
      <c r="AD64" s="749"/>
      <c r="AE64" s="749"/>
      <c r="AF64" s="749"/>
      <c r="AG64" s="130"/>
      <c r="AH64" s="130" t="s">
        <v>179</v>
      </c>
      <c r="AI64" s="130"/>
      <c r="AJ64" s="130" t="s">
        <v>179</v>
      </c>
    </row>
    <row r="65" spans="1:36" ht="12.75">
      <c r="A65" s="116" t="s">
        <v>211</v>
      </c>
      <c r="B65" s="116"/>
      <c r="C65" s="114" t="s">
        <v>214</v>
      </c>
      <c r="D65" s="114"/>
      <c r="E65" s="116" t="s">
        <v>215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749">
        <v>4763000</v>
      </c>
      <c r="Q65" s="749"/>
      <c r="R65" s="749"/>
      <c r="S65" s="749"/>
      <c r="T65" s="749"/>
      <c r="U65" s="749"/>
      <c r="V65" s="749"/>
      <c r="W65" s="749">
        <v>4763000</v>
      </c>
      <c r="X65" s="749"/>
      <c r="Y65" s="749"/>
      <c r="Z65" s="749">
        <v>729989698.83</v>
      </c>
      <c r="AA65" s="749"/>
      <c r="AB65" s="749"/>
      <c r="AC65" s="749"/>
      <c r="AD65" s="749"/>
      <c r="AE65" s="749"/>
      <c r="AF65" s="749"/>
      <c r="AG65" s="130"/>
      <c r="AH65" s="130" t="s">
        <v>175</v>
      </c>
      <c r="AI65" s="130"/>
      <c r="AJ65" s="130" t="s">
        <v>175</v>
      </c>
    </row>
    <row r="66" spans="1:36" ht="12.75">
      <c r="A66" s="116" t="s">
        <v>211</v>
      </c>
      <c r="B66" s="116"/>
      <c r="C66" s="114" t="s">
        <v>216</v>
      </c>
      <c r="D66" s="114"/>
      <c r="E66" s="116" t="s">
        <v>1839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749">
        <v>538873000</v>
      </c>
      <c r="Q66" s="749"/>
      <c r="R66" s="749"/>
      <c r="S66" s="749"/>
      <c r="T66" s="749"/>
      <c r="U66" s="749"/>
      <c r="V66" s="749"/>
      <c r="W66" s="749">
        <v>774373200</v>
      </c>
      <c r="X66" s="749"/>
      <c r="Y66" s="749"/>
      <c r="Z66" s="749">
        <v>739790185.32</v>
      </c>
      <c r="AA66" s="749"/>
      <c r="AB66" s="749"/>
      <c r="AC66" s="749"/>
      <c r="AD66" s="749"/>
      <c r="AE66" s="749"/>
      <c r="AF66" s="749"/>
      <c r="AG66" s="130"/>
      <c r="AH66" s="130" t="s">
        <v>1840</v>
      </c>
      <c r="AI66" s="130"/>
      <c r="AJ66" s="130" t="s">
        <v>1841</v>
      </c>
    </row>
    <row r="67" spans="1:36" ht="12.75">
      <c r="A67" s="116" t="s">
        <v>211</v>
      </c>
      <c r="B67" s="116"/>
      <c r="C67" s="114" t="s">
        <v>217</v>
      </c>
      <c r="D67" s="114"/>
      <c r="E67" s="116" t="s">
        <v>218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749">
        <v>4763000</v>
      </c>
      <c r="Q67" s="749"/>
      <c r="R67" s="749"/>
      <c r="S67" s="749"/>
      <c r="T67" s="749"/>
      <c r="U67" s="749"/>
      <c r="V67" s="749"/>
      <c r="W67" s="749">
        <v>4763000</v>
      </c>
      <c r="X67" s="749"/>
      <c r="Y67" s="749"/>
      <c r="Z67" s="749">
        <v>4763000</v>
      </c>
      <c r="AA67" s="749"/>
      <c r="AB67" s="749"/>
      <c r="AC67" s="749"/>
      <c r="AD67" s="749"/>
      <c r="AE67" s="749"/>
      <c r="AF67" s="749"/>
      <c r="AG67" s="130"/>
      <c r="AH67" s="130" t="s">
        <v>179</v>
      </c>
      <c r="AI67" s="130"/>
      <c r="AJ67" s="130" t="s">
        <v>179</v>
      </c>
    </row>
    <row r="68" spans="1:36" ht="12.75">
      <c r="A68" s="116" t="s">
        <v>211</v>
      </c>
      <c r="B68" s="116"/>
      <c r="C68" s="114" t="s">
        <v>1747</v>
      </c>
      <c r="D68" s="114"/>
      <c r="E68" s="116" t="s">
        <v>1842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749"/>
      <c r="Q68" s="749"/>
      <c r="R68" s="749"/>
      <c r="S68" s="749"/>
      <c r="T68" s="749"/>
      <c r="U68" s="749"/>
      <c r="V68" s="749"/>
      <c r="W68" s="749">
        <v>75824600</v>
      </c>
      <c r="X68" s="749"/>
      <c r="Y68" s="749"/>
      <c r="Z68" s="749">
        <v>67392487.95</v>
      </c>
      <c r="AA68" s="749"/>
      <c r="AB68" s="749"/>
      <c r="AC68" s="749"/>
      <c r="AD68" s="749"/>
      <c r="AE68" s="749"/>
      <c r="AF68" s="749"/>
      <c r="AG68" s="130"/>
      <c r="AH68" s="130" t="s">
        <v>175</v>
      </c>
      <c r="AI68" s="130"/>
      <c r="AJ68" s="130" t="s">
        <v>1843</v>
      </c>
    </row>
    <row r="69" spans="1:36" ht="12.75">
      <c r="A69" s="131" t="s">
        <v>211</v>
      </c>
      <c r="B69" s="131"/>
      <c r="C69" s="131" t="s">
        <v>219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750">
        <v>586399000</v>
      </c>
      <c r="Q69" s="750"/>
      <c r="R69" s="750"/>
      <c r="S69" s="750"/>
      <c r="T69" s="750"/>
      <c r="U69" s="750"/>
      <c r="V69" s="750"/>
      <c r="W69" s="750">
        <v>897723800</v>
      </c>
      <c r="X69" s="750"/>
      <c r="Y69" s="750"/>
      <c r="Z69" s="750">
        <v>1579935372.1</v>
      </c>
      <c r="AA69" s="750"/>
      <c r="AB69" s="750"/>
      <c r="AC69" s="750"/>
      <c r="AD69" s="750"/>
      <c r="AE69" s="750"/>
      <c r="AF69" s="750"/>
      <c r="AG69" s="132"/>
      <c r="AH69" s="132" t="s">
        <v>1844</v>
      </c>
      <c r="AI69" s="132"/>
      <c r="AJ69" s="132" t="s">
        <v>1845</v>
      </c>
    </row>
    <row r="70" spans="1:36" ht="12.75">
      <c r="A70" s="116" t="s">
        <v>1846</v>
      </c>
      <c r="B70" s="116"/>
      <c r="C70" s="114" t="s">
        <v>173</v>
      </c>
      <c r="D70" s="114"/>
      <c r="E70" s="116" t="s">
        <v>174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749"/>
      <c r="Q70" s="749"/>
      <c r="R70" s="749"/>
      <c r="S70" s="749"/>
      <c r="T70" s="749"/>
      <c r="U70" s="749"/>
      <c r="V70" s="749"/>
      <c r="W70" s="749">
        <v>265500</v>
      </c>
      <c r="X70" s="749"/>
      <c r="Y70" s="749"/>
      <c r="Z70" s="749">
        <v>265463.1</v>
      </c>
      <c r="AA70" s="749"/>
      <c r="AB70" s="749"/>
      <c r="AC70" s="749"/>
      <c r="AD70" s="749"/>
      <c r="AE70" s="749"/>
      <c r="AF70" s="749"/>
      <c r="AG70" s="130"/>
      <c r="AH70" s="130" t="s">
        <v>175</v>
      </c>
      <c r="AI70" s="130"/>
      <c r="AJ70" s="130" t="s">
        <v>307</v>
      </c>
    </row>
    <row r="71" spans="1:36" ht="12.75">
      <c r="A71" s="131" t="s">
        <v>1846</v>
      </c>
      <c r="B71" s="131"/>
      <c r="C71" s="131" t="s">
        <v>1847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750"/>
      <c r="Q71" s="750"/>
      <c r="R71" s="750"/>
      <c r="S71" s="750"/>
      <c r="T71" s="750"/>
      <c r="U71" s="750"/>
      <c r="V71" s="750"/>
      <c r="W71" s="750">
        <v>265500</v>
      </c>
      <c r="X71" s="750"/>
      <c r="Y71" s="750"/>
      <c r="Z71" s="750">
        <v>265463.1</v>
      </c>
      <c r="AA71" s="750"/>
      <c r="AB71" s="750"/>
      <c r="AC71" s="750"/>
      <c r="AD71" s="750"/>
      <c r="AE71" s="750"/>
      <c r="AF71" s="750"/>
      <c r="AG71" s="132"/>
      <c r="AH71" s="132" t="s">
        <v>175</v>
      </c>
      <c r="AI71" s="132"/>
      <c r="AJ71" s="132" t="s">
        <v>307</v>
      </c>
    </row>
    <row r="72" spans="1:36" ht="12.75">
      <c r="A72" s="116" t="s">
        <v>220</v>
      </c>
      <c r="B72" s="116"/>
      <c r="C72" s="114" t="s">
        <v>221</v>
      </c>
      <c r="D72" s="114"/>
      <c r="E72" s="116" t="s">
        <v>222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749"/>
      <c r="Q72" s="749"/>
      <c r="R72" s="749"/>
      <c r="S72" s="749"/>
      <c r="T72" s="749"/>
      <c r="U72" s="749"/>
      <c r="V72" s="749"/>
      <c r="W72" s="749">
        <v>7892400</v>
      </c>
      <c r="X72" s="749"/>
      <c r="Y72" s="749"/>
      <c r="Z72" s="749">
        <v>7892374.55</v>
      </c>
      <c r="AA72" s="749"/>
      <c r="AB72" s="749"/>
      <c r="AC72" s="749"/>
      <c r="AD72" s="749"/>
      <c r="AE72" s="749"/>
      <c r="AF72" s="749"/>
      <c r="AG72" s="130"/>
      <c r="AH72" s="130" t="s">
        <v>175</v>
      </c>
      <c r="AI72" s="130"/>
      <c r="AJ72" s="130" t="s">
        <v>179</v>
      </c>
    </row>
    <row r="73" spans="1:36" ht="12.75">
      <c r="A73" s="116" t="s">
        <v>220</v>
      </c>
      <c r="B73" s="116"/>
      <c r="C73" s="114" t="s">
        <v>173</v>
      </c>
      <c r="D73" s="114"/>
      <c r="E73" s="116" t="s">
        <v>174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749"/>
      <c r="Q73" s="749"/>
      <c r="R73" s="749"/>
      <c r="S73" s="749"/>
      <c r="T73" s="749"/>
      <c r="U73" s="749"/>
      <c r="V73" s="749"/>
      <c r="W73" s="749">
        <v>233800</v>
      </c>
      <c r="X73" s="749"/>
      <c r="Y73" s="749"/>
      <c r="Z73" s="749">
        <v>440316.45</v>
      </c>
      <c r="AA73" s="749"/>
      <c r="AB73" s="749"/>
      <c r="AC73" s="749"/>
      <c r="AD73" s="749"/>
      <c r="AE73" s="749"/>
      <c r="AF73" s="749"/>
      <c r="AG73" s="130"/>
      <c r="AH73" s="130" t="s">
        <v>175</v>
      </c>
      <c r="AI73" s="130"/>
      <c r="AJ73" s="130" t="s">
        <v>1848</v>
      </c>
    </row>
    <row r="74" spans="1:36" ht="12.75">
      <c r="A74" s="116" t="s">
        <v>220</v>
      </c>
      <c r="B74" s="116"/>
      <c r="C74" s="114" t="s">
        <v>169</v>
      </c>
      <c r="D74" s="114"/>
      <c r="E74" s="116" t="s">
        <v>170</v>
      </c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749"/>
      <c r="Q74" s="749"/>
      <c r="R74" s="749"/>
      <c r="S74" s="749"/>
      <c r="T74" s="749"/>
      <c r="U74" s="749"/>
      <c r="V74" s="749"/>
      <c r="W74" s="749"/>
      <c r="X74" s="749"/>
      <c r="Y74" s="749"/>
      <c r="Z74" s="749">
        <v>221662</v>
      </c>
      <c r="AA74" s="749"/>
      <c r="AB74" s="749"/>
      <c r="AC74" s="749"/>
      <c r="AD74" s="749"/>
      <c r="AE74" s="749"/>
      <c r="AF74" s="749"/>
      <c r="AG74" s="130"/>
      <c r="AH74" s="130" t="s">
        <v>175</v>
      </c>
      <c r="AI74" s="130"/>
      <c r="AJ74" s="130" t="s">
        <v>175</v>
      </c>
    </row>
    <row r="75" spans="1:36" ht="12.75">
      <c r="A75" s="116" t="s">
        <v>220</v>
      </c>
      <c r="B75" s="116"/>
      <c r="C75" s="114" t="s">
        <v>185</v>
      </c>
      <c r="D75" s="114"/>
      <c r="E75" s="116" t="s">
        <v>186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749"/>
      <c r="Q75" s="749"/>
      <c r="R75" s="749"/>
      <c r="S75" s="749"/>
      <c r="T75" s="749"/>
      <c r="U75" s="749"/>
      <c r="V75" s="749"/>
      <c r="W75" s="749"/>
      <c r="X75" s="749"/>
      <c r="Y75" s="749"/>
      <c r="Z75" s="749">
        <v>15.34</v>
      </c>
      <c r="AA75" s="749"/>
      <c r="AB75" s="749"/>
      <c r="AC75" s="749"/>
      <c r="AD75" s="749"/>
      <c r="AE75" s="749"/>
      <c r="AF75" s="749"/>
      <c r="AG75" s="130"/>
      <c r="AH75" s="130" t="s">
        <v>175</v>
      </c>
      <c r="AI75" s="130"/>
      <c r="AJ75" s="130" t="s">
        <v>175</v>
      </c>
    </row>
    <row r="76" spans="1:36" ht="12.75">
      <c r="A76" s="131" t="s">
        <v>220</v>
      </c>
      <c r="B76" s="131"/>
      <c r="C76" s="131" t="s">
        <v>224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750"/>
      <c r="Q76" s="750"/>
      <c r="R76" s="750"/>
      <c r="S76" s="750"/>
      <c r="T76" s="750"/>
      <c r="U76" s="750"/>
      <c r="V76" s="750"/>
      <c r="W76" s="750">
        <v>8126200</v>
      </c>
      <c r="X76" s="750"/>
      <c r="Y76" s="750"/>
      <c r="Z76" s="750">
        <v>8554368.34</v>
      </c>
      <c r="AA76" s="750"/>
      <c r="AB76" s="750"/>
      <c r="AC76" s="750"/>
      <c r="AD76" s="750"/>
      <c r="AE76" s="750"/>
      <c r="AF76" s="750"/>
      <c r="AG76" s="132"/>
      <c r="AH76" s="132" t="s">
        <v>175</v>
      </c>
      <c r="AI76" s="132"/>
      <c r="AJ76" s="132" t="s">
        <v>1849</v>
      </c>
    </row>
    <row r="77" spans="1:36" ht="14.25" thickBot="1">
      <c r="A77" s="421" t="s">
        <v>225</v>
      </c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751">
        <v>771282600</v>
      </c>
      <c r="Q77" s="751"/>
      <c r="R77" s="751"/>
      <c r="S77" s="751"/>
      <c r="T77" s="751"/>
      <c r="U77" s="751"/>
      <c r="V77" s="751"/>
      <c r="W77" s="751">
        <v>1093077200</v>
      </c>
      <c r="X77" s="751"/>
      <c r="Y77" s="751"/>
      <c r="Z77" s="751">
        <v>1777459104.22</v>
      </c>
      <c r="AA77" s="751"/>
      <c r="AB77" s="751"/>
      <c r="AC77" s="751"/>
      <c r="AD77" s="751"/>
      <c r="AE77" s="751"/>
      <c r="AF77" s="751"/>
      <c r="AG77" s="422"/>
      <c r="AH77" s="422" t="s">
        <v>1850</v>
      </c>
      <c r="AI77" s="422"/>
      <c r="AJ77" s="422" t="s">
        <v>1851</v>
      </c>
    </row>
    <row r="78" spans="1:36" ht="12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</row>
    <row r="79" spans="1:36" ht="16.5">
      <c r="A79" s="126" t="s">
        <v>226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</row>
    <row r="80" spans="1:36" ht="12.75">
      <c r="A80" s="419" t="s">
        <v>141</v>
      </c>
      <c r="B80" s="419"/>
      <c r="C80" s="419" t="s">
        <v>2</v>
      </c>
      <c r="D80" s="419"/>
      <c r="E80" s="419" t="s">
        <v>142</v>
      </c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20"/>
      <c r="Q80" s="420"/>
      <c r="R80" s="420"/>
      <c r="S80" s="420"/>
      <c r="T80" s="420"/>
      <c r="U80" s="420"/>
      <c r="V80" s="420" t="s">
        <v>143</v>
      </c>
      <c r="W80" s="420"/>
      <c r="X80" s="420"/>
      <c r="Y80" s="420" t="s">
        <v>144</v>
      </c>
      <c r="Z80" s="420"/>
      <c r="AA80" s="420"/>
      <c r="AB80" s="420"/>
      <c r="AC80" s="420"/>
      <c r="AD80" s="420"/>
      <c r="AE80" s="420"/>
      <c r="AF80" s="420" t="s">
        <v>145</v>
      </c>
      <c r="AG80" s="420"/>
      <c r="AH80" s="420" t="s">
        <v>146</v>
      </c>
      <c r="AI80" s="420"/>
      <c r="AJ80" s="420" t="s">
        <v>147</v>
      </c>
    </row>
    <row r="81" spans="1:36" ht="12.75">
      <c r="A81" s="127" t="s">
        <v>148</v>
      </c>
      <c r="B81" s="127"/>
      <c r="C81" s="127" t="s">
        <v>149</v>
      </c>
      <c r="D81" s="127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 t="s">
        <v>150</v>
      </c>
      <c r="W81" s="128"/>
      <c r="X81" s="128"/>
      <c r="Y81" s="128" t="s">
        <v>151</v>
      </c>
      <c r="Z81" s="128"/>
      <c r="AA81" s="128"/>
      <c r="AB81" s="128"/>
      <c r="AC81" s="128"/>
      <c r="AD81" s="128"/>
      <c r="AE81" s="128"/>
      <c r="AF81" s="128" t="s">
        <v>152</v>
      </c>
      <c r="AG81" s="128"/>
      <c r="AH81" s="128"/>
      <c r="AI81" s="128"/>
      <c r="AJ81" s="128"/>
    </row>
    <row r="82" spans="1:36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</row>
    <row r="83" spans="1:36" ht="12.75">
      <c r="A83" s="116" t="s">
        <v>208</v>
      </c>
      <c r="B83" s="116"/>
      <c r="C83" s="114" t="s">
        <v>227</v>
      </c>
      <c r="D83" s="114"/>
      <c r="E83" s="116" t="s">
        <v>228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749">
        <v>30000</v>
      </c>
      <c r="Q83" s="749"/>
      <c r="R83" s="749"/>
      <c r="S83" s="749"/>
      <c r="T83" s="749"/>
      <c r="U83" s="749"/>
      <c r="V83" s="749"/>
      <c r="W83" s="749">
        <v>30000</v>
      </c>
      <c r="X83" s="749"/>
      <c r="Y83" s="749"/>
      <c r="Z83" s="749"/>
      <c r="AA83" s="749"/>
      <c r="AB83" s="749"/>
      <c r="AC83" s="749"/>
      <c r="AD83" s="749"/>
      <c r="AE83" s="749"/>
      <c r="AF83" s="749"/>
      <c r="AG83" s="130"/>
      <c r="AH83" s="130" t="s">
        <v>245</v>
      </c>
      <c r="AI83" s="130"/>
      <c r="AJ83" s="130" t="s">
        <v>245</v>
      </c>
    </row>
    <row r="84" spans="1:36" ht="12.75">
      <c r="A84" s="116" t="s">
        <v>208</v>
      </c>
      <c r="B84" s="116"/>
      <c r="C84" s="114" t="s">
        <v>229</v>
      </c>
      <c r="D84" s="114"/>
      <c r="E84" s="116" t="s">
        <v>230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749">
        <v>150000</v>
      </c>
      <c r="Q84" s="749"/>
      <c r="R84" s="749"/>
      <c r="S84" s="749"/>
      <c r="T84" s="749"/>
      <c r="U84" s="749"/>
      <c r="V84" s="749"/>
      <c r="W84" s="749">
        <v>380000</v>
      </c>
      <c r="X84" s="749"/>
      <c r="Y84" s="749"/>
      <c r="Z84" s="749"/>
      <c r="AA84" s="749"/>
      <c r="AB84" s="749"/>
      <c r="AC84" s="749"/>
      <c r="AD84" s="749"/>
      <c r="AE84" s="749"/>
      <c r="AF84" s="749"/>
      <c r="AG84" s="130"/>
      <c r="AH84" s="130" t="s">
        <v>245</v>
      </c>
      <c r="AI84" s="130"/>
      <c r="AJ84" s="130" t="s">
        <v>245</v>
      </c>
    </row>
    <row r="85" spans="1:36" ht="12.75">
      <c r="A85" s="116" t="s">
        <v>208</v>
      </c>
      <c r="B85" s="116"/>
      <c r="C85" s="114" t="s">
        <v>231</v>
      </c>
      <c r="D85" s="114"/>
      <c r="E85" s="116" t="s">
        <v>232</v>
      </c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749">
        <v>30000</v>
      </c>
      <c r="Q85" s="749"/>
      <c r="R85" s="749"/>
      <c r="S85" s="749"/>
      <c r="T85" s="749"/>
      <c r="U85" s="749"/>
      <c r="V85" s="749"/>
      <c r="W85" s="749">
        <v>30000</v>
      </c>
      <c r="X85" s="749"/>
      <c r="Y85" s="749"/>
      <c r="Z85" s="749"/>
      <c r="AA85" s="749"/>
      <c r="AB85" s="749"/>
      <c r="AC85" s="749"/>
      <c r="AD85" s="749"/>
      <c r="AE85" s="749"/>
      <c r="AF85" s="749"/>
      <c r="AG85" s="130"/>
      <c r="AH85" s="130" t="s">
        <v>245</v>
      </c>
      <c r="AI85" s="130"/>
      <c r="AJ85" s="130" t="s">
        <v>245</v>
      </c>
    </row>
    <row r="86" spans="1:36" ht="12.75">
      <c r="A86" s="116" t="s">
        <v>208</v>
      </c>
      <c r="B86" s="116"/>
      <c r="C86" s="114" t="s">
        <v>233</v>
      </c>
      <c r="D86" s="114"/>
      <c r="E86" s="116" t="s">
        <v>234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749">
        <v>30000</v>
      </c>
      <c r="Q86" s="749"/>
      <c r="R86" s="749"/>
      <c r="S86" s="749"/>
      <c r="T86" s="749"/>
      <c r="U86" s="749"/>
      <c r="V86" s="749"/>
      <c r="W86" s="749">
        <v>30000</v>
      </c>
      <c r="X86" s="749"/>
      <c r="Y86" s="749"/>
      <c r="Z86" s="749"/>
      <c r="AA86" s="749"/>
      <c r="AB86" s="749"/>
      <c r="AC86" s="749"/>
      <c r="AD86" s="749"/>
      <c r="AE86" s="749"/>
      <c r="AF86" s="749"/>
      <c r="AG86" s="130"/>
      <c r="AH86" s="130" t="s">
        <v>245</v>
      </c>
      <c r="AI86" s="130"/>
      <c r="AJ86" s="130" t="s">
        <v>245</v>
      </c>
    </row>
    <row r="87" spans="1:36" ht="12.75">
      <c r="A87" s="131" t="s">
        <v>208</v>
      </c>
      <c r="B87" s="131"/>
      <c r="C87" s="131" t="s">
        <v>235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750">
        <v>240000</v>
      </c>
      <c r="Q87" s="750"/>
      <c r="R87" s="750"/>
      <c r="S87" s="750"/>
      <c r="T87" s="750"/>
      <c r="U87" s="750"/>
      <c r="V87" s="750"/>
      <c r="W87" s="750">
        <v>470000</v>
      </c>
      <c r="X87" s="750"/>
      <c r="Y87" s="750"/>
      <c r="Z87" s="750"/>
      <c r="AA87" s="750"/>
      <c r="AB87" s="750"/>
      <c r="AC87" s="750"/>
      <c r="AD87" s="750"/>
      <c r="AE87" s="750"/>
      <c r="AF87" s="750"/>
      <c r="AG87" s="132"/>
      <c r="AH87" s="132" t="s">
        <v>245</v>
      </c>
      <c r="AI87" s="132"/>
      <c r="AJ87" s="132" t="s">
        <v>245</v>
      </c>
    </row>
    <row r="88" spans="1:36" ht="12.75">
      <c r="A88" s="116" t="s">
        <v>166</v>
      </c>
      <c r="B88" s="116"/>
      <c r="C88" s="114" t="s">
        <v>229</v>
      </c>
      <c r="D88" s="114"/>
      <c r="E88" s="116" t="s">
        <v>230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749">
        <v>750000</v>
      </c>
      <c r="Q88" s="749"/>
      <c r="R88" s="749"/>
      <c r="S88" s="749"/>
      <c r="T88" s="749"/>
      <c r="U88" s="749"/>
      <c r="V88" s="749"/>
      <c r="W88" s="749">
        <v>750000</v>
      </c>
      <c r="X88" s="749"/>
      <c r="Y88" s="749"/>
      <c r="Z88" s="749">
        <v>8500</v>
      </c>
      <c r="AA88" s="749"/>
      <c r="AB88" s="749"/>
      <c r="AC88" s="749"/>
      <c r="AD88" s="749"/>
      <c r="AE88" s="749"/>
      <c r="AF88" s="749"/>
      <c r="AG88" s="130"/>
      <c r="AH88" s="130" t="s">
        <v>1852</v>
      </c>
      <c r="AI88" s="130"/>
      <c r="AJ88" s="130" t="s">
        <v>1852</v>
      </c>
    </row>
    <row r="89" spans="1:36" ht="12.75">
      <c r="A89" s="131" t="s">
        <v>166</v>
      </c>
      <c r="B89" s="131"/>
      <c r="C89" s="131" t="s">
        <v>171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750">
        <v>750000</v>
      </c>
      <c r="Q89" s="750"/>
      <c r="R89" s="750"/>
      <c r="S89" s="750"/>
      <c r="T89" s="750"/>
      <c r="U89" s="750"/>
      <c r="V89" s="750"/>
      <c r="W89" s="750">
        <v>750000</v>
      </c>
      <c r="X89" s="750"/>
      <c r="Y89" s="750"/>
      <c r="Z89" s="750">
        <v>8500</v>
      </c>
      <c r="AA89" s="750"/>
      <c r="AB89" s="750"/>
      <c r="AC89" s="750"/>
      <c r="AD89" s="750"/>
      <c r="AE89" s="750"/>
      <c r="AF89" s="750"/>
      <c r="AG89" s="132"/>
      <c r="AH89" s="132" t="s">
        <v>1852</v>
      </c>
      <c r="AI89" s="132"/>
      <c r="AJ89" s="132" t="s">
        <v>1852</v>
      </c>
    </row>
    <row r="90" spans="1:36" ht="12.75">
      <c r="A90" s="116" t="s">
        <v>238</v>
      </c>
      <c r="B90" s="116"/>
      <c r="C90" s="114" t="s">
        <v>236</v>
      </c>
      <c r="D90" s="114"/>
      <c r="E90" s="116" t="s">
        <v>237</v>
      </c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749">
        <v>80000</v>
      </c>
      <c r="Q90" s="749"/>
      <c r="R90" s="749"/>
      <c r="S90" s="749"/>
      <c r="T90" s="749"/>
      <c r="U90" s="749"/>
      <c r="V90" s="749"/>
      <c r="W90" s="749">
        <v>80000</v>
      </c>
      <c r="X90" s="749"/>
      <c r="Y90" s="749"/>
      <c r="Z90" s="749">
        <v>80494</v>
      </c>
      <c r="AA90" s="749"/>
      <c r="AB90" s="749"/>
      <c r="AC90" s="749"/>
      <c r="AD90" s="749"/>
      <c r="AE90" s="749"/>
      <c r="AF90" s="749"/>
      <c r="AG90" s="130"/>
      <c r="AH90" s="130" t="s">
        <v>1853</v>
      </c>
      <c r="AI90" s="130"/>
      <c r="AJ90" s="130" t="s">
        <v>1853</v>
      </c>
    </row>
    <row r="91" spans="1:36" ht="12.75">
      <c r="A91" s="116" t="s">
        <v>238</v>
      </c>
      <c r="B91" s="116"/>
      <c r="C91" s="114" t="s">
        <v>239</v>
      </c>
      <c r="D91" s="114"/>
      <c r="E91" s="116" t="s">
        <v>240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749"/>
      <c r="Q91" s="749"/>
      <c r="R91" s="749"/>
      <c r="S91" s="749"/>
      <c r="T91" s="749"/>
      <c r="U91" s="749"/>
      <c r="V91" s="749"/>
      <c r="W91" s="749">
        <v>864000</v>
      </c>
      <c r="X91" s="749"/>
      <c r="Y91" s="749"/>
      <c r="Z91" s="749">
        <v>863940</v>
      </c>
      <c r="AA91" s="749"/>
      <c r="AB91" s="749"/>
      <c r="AC91" s="749"/>
      <c r="AD91" s="749"/>
      <c r="AE91" s="749"/>
      <c r="AF91" s="749"/>
      <c r="AG91" s="130"/>
      <c r="AH91" s="130" t="s">
        <v>175</v>
      </c>
      <c r="AI91" s="130"/>
      <c r="AJ91" s="130" t="s">
        <v>307</v>
      </c>
    </row>
    <row r="92" spans="1:36" ht="12.75">
      <c r="A92" s="116" t="s">
        <v>238</v>
      </c>
      <c r="B92" s="116"/>
      <c r="C92" s="114" t="s">
        <v>229</v>
      </c>
      <c r="D92" s="114"/>
      <c r="E92" s="116" t="s">
        <v>230</v>
      </c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749">
        <v>3550000</v>
      </c>
      <c r="Q92" s="749"/>
      <c r="R92" s="749"/>
      <c r="S92" s="749"/>
      <c r="T92" s="749"/>
      <c r="U92" s="749"/>
      <c r="V92" s="749"/>
      <c r="W92" s="749">
        <v>1776000</v>
      </c>
      <c r="X92" s="749"/>
      <c r="Y92" s="749"/>
      <c r="Z92" s="749">
        <v>1334764.25</v>
      </c>
      <c r="AA92" s="749"/>
      <c r="AB92" s="749"/>
      <c r="AC92" s="749"/>
      <c r="AD92" s="749"/>
      <c r="AE92" s="749"/>
      <c r="AF92" s="749"/>
      <c r="AG92" s="130"/>
      <c r="AH92" s="130" t="s">
        <v>1854</v>
      </c>
      <c r="AI92" s="130"/>
      <c r="AJ92" s="130" t="s">
        <v>1855</v>
      </c>
    </row>
    <row r="93" spans="1:36" ht="12.75">
      <c r="A93" s="116" t="s">
        <v>238</v>
      </c>
      <c r="B93" s="116"/>
      <c r="C93" s="114" t="s">
        <v>241</v>
      </c>
      <c r="D93" s="114"/>
      <c r="E93" s="116" t="s">
        <v>242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749">
        <v>17130000</v>
      </c>
      <c r="Q93" s="749"/>
      <c r="R93" s="749"/>
      <c r="S93" s="749"/>
      <c r="T93" s="749"/>
      <c r="U93" s="749"/>
      <c r="V93" s="749"/>
      <c r="W93" s="749">
        <v>19498000</v>
      </c>
      <c r="X93" s="749"/>
      <c r="Y93" s="749"/>
      <c r="Z93" s="749">
        <v>5195625.23</v>
      </c>
      <c r="AA93" s="749"/>
      <c r="AB93" s="749"/>
      <c r="AC93" s="749"/>
      <c r="AD93" s="749"/>
      <c r="AE93" s="749"/>
      <c r="AF93" s="749"/>
      <c r="AG93" s="130"/>
      <c r="AH93" s="130" t="s">
        <v>1856</v>
      </c>
      <c r="AI93" s="130"/>
      <c r="AJ93" s="130" t="s">
        <v>1857</v>
      </c>
    </row>
    <row r="94" spans="1:36" ht="12.75">
      <c r="A94" s="116" t="s">
        <v>238</v>
      </c>
      <c r="B94" s="116"/>
      <c r="C94" s="114" t="s">
        <v>343</v>
      </c>
      <c r="D94" s="114"/>
      <c r="E94" s="116" t="s">
        <v>344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749"/>
      <c r="Q94" s="749"/>
      <c r="R94" s="749"/>
      <c r="S94" s="749"/>
      <c r="T94" s="749"/>
      <c r="U94" s="749"/>
      <c r="V94" s="749"/>
      <c r="W94" s="749">
        <v>350000</v>
      </c>
      <c r="X94" s="749"/>
      <c r="Y94" s="749"/>
      <c r="Z94" s="749">
        <v>126001</v>
      </c>
      <c r="AA94" s="749"/>
      <c r="AB94" s="749"/>
      <c r="AC94" s="749"/>
      <c r="AD94" s="749"/>
      <c r="AE94" s="749"/>
      <c r="AF94" s="749"/>
      <c r="AG94" s="130"/>
      <c r="AH94" s="130" t="s">
        <v>175</v>
      </c>
      <c r="AI94" s="130"/>
      <c r="AJ94" s="130" t="s">
        <v>1858</v>
      </c>
    </row>
    <row r="95" spans="1:36" ht="12.75">
      <c r="A95" s="116" t="s">
        <v>238</v>
      </c>
      <c r="B95" s="116"/>
      <c r="C95" s="114" t="s">
        <v>243</v>
      </c>
      <c r="D95" s="114"/>
      <c r="E95" s="116" t="s">
        <v>244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749">
        <v>15200000</v>
      </c>
      <c r="Q95" s="749"/>
      <c r="R95" s="749"/>
      <c r="S95" s="749"/>
      <c r="T95" s="749"/>
      <c r="U95" s="749"/>
      <c r="V95" s="749"/>
      <c r="W95" s="749">
        <v>16742000</v>
      </c>
      <c r="X95" s="749"/>
      <c r="Y95" s="749"/>
      <c r="Z95" s="749">
        <v>5025819.39</v>
      </c>
      <c r="AA95" s="749"/>
      <c r="AB95" s="749"/>
      <c r="AC95" s="749"/>
      <c r="AD95" s="749"/>
      <c r="AE95" s="749"/>
      <c r="AF95" s="749"/>
      <c r="AG95" s="130"/>
      <c r="AH95" s="130" t="s">
        <v>1859</v>
      </c>
      <c r="AI95" s="130"/>
      <c r="AJ95" s="130" t="s">
        <v>1860</v>
      </c>
    </row>
    <row r="96" spans="1:36" ht="12.75">
      <c r="A96" s="131" t="s">
        <v>238</v>
      </c>
      <c r="B96" s="131"/>
      <c r="C96" s="131" t="s">
        <v>246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750">
        <v>35960000</v>
      </c>
      <c r="Q96" s="750"/>
      <c r="R96" s="750"/>
      <c r="S96" s="750"/>
      <c r="T96" s="750"/>
      <c r="U96" s="750"/>
      <c r="V96" s="750"/>
      <c r="W96" s="750">
        <v>39310000</v>
      </c>
      <c r="X96" s="750"/>
      <c r="Y96" s="750"/>
      <c r="Z96" s="750">
        <v>12626643.87</v>
      </c>
      <c r="AA96" s="750"/>
      <c r="AB96" s="750"/>
      <c r="AC96" s="750"/>
      <c r="AD96" s="750"/>
      <c r="AE96" s="750"/>
      <c r="AF96" s="750"/>
      <c r="AG96" s="132"/>
      <c r="AH96" s="132" t="s">
        <v>1861</v>
      </c>
      <c r="AI96" s="132"/>
      <c r="AJ96" s="132" t="s">
        <v>1862</v>
      </c>
    </row>
    <row r="97" spans="1:36" ht="12.75">
      <c r="A97" s="116" t="s">
        <v>247</v>
      </c>
      <c r="B97" s="116"/>
      <c r="C97" s="114" t="s">
        <v>239</v>
      </c>
      <c r="D97" s="114"/>
      <c r="E97" s="116" t="s">
        <v>240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749">
        <v>100000</v>
      </c>
      <c r="Q97" s="749"/>
      <c r="R97" s="749"/>
      <c r="S97" s="749"/>
      <c r="T97" s="749"/>
      <c r="U97" s="749"/>
      <c r="V97" s="749"/>
      <c r="W97" s="749"/>
      <c r="X97" s="749"/>
      <c r="Y97" s="749"/>
      <c r="Z97" s="749"/>
      <c r="AA97" s="749"/>
      <c r="AB97" s="749"/>
      <c r="AC97" s="749"/>
      <c r="AD97" s="749"/>
      <c r="AE97" s="749"/>
      <c r="AF97" s="749"/>
      <c r="AG97" s="130"/>
      <c r="AH97" s="130" t="s">
        <v>245</v>
      </c>
      <c r="AI97" s="130"/>
      <c r="AJ97" s="130" t="s">
        <v>175</v>
      </c>
    </row>
    <row r="98" spans="1:36" ht="12.75">
      <c r="A98" s="116" t="s">
        <v>247</v>
      </c>
      <c r="B98" s="116"/>
      <c r="C98" s="114" t="s">
        <v>229</v>
      </c>
      <c r="D98" s="114"/>
      <c r="E98" s="116" t="s">
        <v>230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749">
        <v>20000</v>
      </c>
      <c r="Q98" s="749"/>
      <c r="R98" s="749"/>
      <c r="S98" s="749"/>
      <c r="T98" s="749"/>
      <c r="U98" s="749"/>
      <c r="V98" s="749"/>
      <c r="W98" s="749"/>
      <c r="X98" s="749"/>
      <c r="Y98" s="749"/>
      <c r="Z98" s="749"/>
      <c r="AA98" s="749"/>
      <c r="AB98" s="749"/>
      <c r="AC98" s="749"/>
      <c r="AD98" s="749"/>
      <c r="AE98" s="749"/>
      <c r="AF98" s="749"/>
      <c r="AG98" s="130"/>
      <c r="AH98" s="130" t="s">
        <v>245</v>
      </c>
      <c r="AI98" s="130"/>
      <c r="AJ98" s="130" t="s">
        <v>175</v>
      </c>
    </row>
    <row r="99" spans="1:36" ht="12.75">
      <c r="A99" s="116" t="s">
        <v>247</v>
      </c>
      <c r="B99" s="116"/>
      <c r="C99" s="114" t="s">
        <v>243</v>
      </c>
      <c r="D99" s="114"/>
      <c r="E99" s="116" t="s">
        <v>244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749">
        <v>8750000</v>
      </c>
      <c r="Q99" s="749"/>
      <c r="R99" s="749"/>
      <c r="S99" s="749"/>
      <c r="T99" s="749"/>
      <c r="U99" s="749"/>
      <c r="V99" s="749"/>
      <c r="W99" s="749">
        <v>6750000</v>
      </c>
      <c r="X99" s="749"/>
      <c r="Y99" s="749"/>
      <c r="Z99" s="749"/>
      <c r="AA99" s="749"/>
      <c r="AB99" s="749"/>
      <c r="AC99" s="749"/>
      <c r="AD99" s="749"/>
      <c r="AE99" s="749"/>
      <c r="AF99" s="749"/>
      <c r="AG99" s="130"/>
      <c r="AH99" s="130" t="s">
        <v>245</v>
      </c>
      <c r="AI99" s="130"/>
      <c r="AJ99" s="130" t="s">
        <v>245</v>
      </c>
    </row>
    <row r="100" spans="1:36" ht="12.75">
      <c r="A100" s="131" t="s">
        <v>247</v>
      </c>
      <c r="B100" s="131"/>
      <c r="C100" s="131" t="s">
        <v>251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750">
        <v>8870000</v>
      </c>
      <c r="Q100" s="750"/>
      <c r="R100" s="750"/>
      <c r="S100" s="750"/>
      <c r="T100" s="750"/>
      <c r="U100" s="750"/>
      <c r="V100" s="750"/>
      <c r="W100" s="750">
        <v>6750000</v>
      </c>
      <c r="X100" s="750"/>
      <c r="Y100" s="750"/>
      <c r="Z100" s="750"/>
      <c r="AA100" s="750"/>
      <c r="AB100" s="750"/>
      <c r="AC100" s="750"/>
      <c r="AD100" s="750"/>
      <c r="AE100" s="750"/>
      <c r="AF100" s="750"/>
      <c r="AG100" s="132"/>
      <c r="AH100" s="132" t="s">
        <v>245</v>
      </c>
      <c r="AI100" s="132"/>
      <c r="AJ100" s="132" t="s">
        <v>245</v>
      </c>
    </row>
    <row r="101" spans="1:36" ht="12.75">
      <c r="A101" s="116" t="s">
        <v>252</v>
      </c>
      <c r="B101" s="116"/>
      <c r="C101" s="114" t="s">
        <v>229</v>
      </c>
      <c r="D101" s="114"/>
      <c r="E101" s="116" t="s">
        <v>230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749">
        <v>10000</v>
      </c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130"/>
      <c r="AH101" s="130" t="s">
        <v>245</v>
      </c>
      <c r="AI101" s="130"/>
      <c r="AJ101" s="130" t="s">
        <v>175</v>
      </c>
    </row>
    <row r="102" spans="1:36" ht="12.75">
      <c r="A102" s="116" t="s">
        <v>252</v>
      </c>
      <c r="B102" s="116"/>
      <c r="C102" s="114" t="s">
        <v>243</v>
      </c>
      <c r="D102" s="114"/>
      <c r="E102" s="116" t="s">
        <v>244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749">
        <v>1000000</v>
      </c>
      <c r="Q102" s="749"/>
      <c r="R102" s="749"/>
      <c r="S102" s="749"/>
      <c r="T102" s="749"/>
      <c r="U102" s="749"/>
      <c r="V102" s="749"/>
      <c r="W102" s="749">
        <v>1000000</v>
      </c>
      <c r="X102" s="749"/>
      <c r="Y102" s="749"/>
      <c r="Z102" s="749">
        <v>216999.8</v>
      </c>
      <c r="AA102" s="749"/>
      <c r="AB102" s="749"/>
      <c r="AC102" s="749"/>
      <c r="AD102" s="749"/>
      <c r="AE102" s="749"/>
      <c r="AF102" s="749"/>
      <c r="AG102" s="130"/>
      <c r="AH102" s="130" t="s">
        <v>1863</v>
      </c>
      <c r="AI102" s="130"/>
      <c r="AJ102" s="130" t="s">
        <v>1863</v>
      </c>
    </row>
    <row r="103" spans="1:36" ht="12.75">
      <c r="A103" s="131" t="s">
        <v>252</v>
      </c>
      <c r="B103" s="131"/>
      <c r="C103" s="131" t="s">
        <v>253</v>
      </c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750">
        <v>1010000</v>
      </c>
      <c r="Q103" s="750"/>
      <c r="R103" s="750"/>
      <c r="S103" s="750"/>
      <c r="T103" s="750"/>
      <c r="U103" s="750"/>
      <c r="V103" s="750"/>
      <c r="W103" s="750">
        <v>1000000</v>
      </c>
      <c r="X103" s="750"/>
      <c r="Y103" s="750"/>
      <c r="Z103" s="750">
        <v>216999.8</v>
      </c>
      <c r="AA103" s="750"/>
      <c r="AB103" s="750"/>
      <c r="AC103" s="750"/>
      <c r="AD103" s="750"/>
      <c r="AE103" s="750"/>
      <c r="AF103" s="750"/>
      <c r="AG103" s="132"/>
      <c r="AH103" s="132" t="s">
        <v>1864</v>
      </c>
      <c r="AI103" s="132"/>
      <c r="AJ103" s="132" t="s">
        <v>1863</v>
      </c>
    </row>
    <row r="104" spans="1:36" ht="12.75">
      <c r="A104" s="116" t="s">
        <v>178</v>
      </c>
      <c r="B104" s="116"/>
      <c r="C104" s="114" t="s">
        <v>269</v>
      </c>
      <c r="D104" s="114"/>
      <c r="E104" s="116" t="s">
        <v>270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749"/>
      <c r="Q104" s="749"/>
      <c r="R104" s="749"/>
      <c r="S104" s="749"/>
      <c r="T104" s="749"/>
      <c r="U104" s="749"/>
      <c r="V104" s="749"/>
      <c r="W104" s="749">
        <v>3800</v>
      </c>
      <c r="X104" s="749"/>
      <c r="Y104" s="749"/>
      <c r="Z104" s="749">
        <v>3793.5</v>
      </c>
      <c r="AA104" s="749"/>
      <c r="AB104" s="749"/>
      <c r="AC104" s="749"/>
      <c r="AD104" s="749"/>
      <c r="AE104" s="749"/>
      <c r="AF104" s="749"/>
      <c r="AG104" s="130"/>
      <c r="AH104" s="130" t="s">
        <v>175</v>
      </c>
      <c r="AI104" s="130"/>
      <c r="AJ104" s="130" t="s">
        <v>1821</v>
      </c>
    </row>
    <row r="105" spans="1:36" ht="12.75">
      <c r="A105" s="116" t="s">
        <v>178</v>
      </c>
      <c r="B105" s="116"/>
      <c r="C105" s="114" t="s">
        <v>227</v>
      </c>
      <c r="D105" s="114"/>
      <c r="E105" s="116" t="s">
        <v>228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749"/>
      <c r="Q105" s="749"/>
      <c r="R105" s="749"/>
      <c r="S105" s="749"/>
      <c r="T105" s="749"/>
      <c r="U105" s="749"/>
      <c r="V105" s="749"/>
      <c r="W105" s="749">
        <v>13100</v>
      </c>
      <c r="X105" s="749"/>
      <c r="Y105" s="749"/>
      <c r="Z105" s="749">
        <v>13031.7</v>
      </c>
      <c r="AA105" s="749"/>
      <c r="AB105" s="749"/>
      <c r="AC105" s="749"/>
      <c r="AD105" s="749"/>
      <c r="AE105" s="749"/>
      <c r="AF105" s="749"/>
      <c r="AG105" s="130"/>
      <c r="AH105" s="130" t="s">
        <v>175</v>
      </c>
      <c r="AI105" s="130"/>
      <c r="AJ105" s="130" t="s">
        <v>1865</v>
      </c>
    </row>
    <row r="106" spans="1:36" ht="12.75">
      <c r="A106" s="116" t="s">
        <v>178</v>
      </c>
      <c r="B106" s="116"/>
      <c r="C106" s="114" t="s">
        <v>239</v>
      </c>
      <c r="D106" s="114"/>
      <c r="E106" s="116" t="s">
        <v>240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749">
        <v>20000</v>
      </c>
      <c r="Q106" s="749"/>
      <c r="R106" s="749"/>
      <c r="S106" s="749"/>
      <c r="T106" s="749"/>
      <c r="U106" s="749"/>
      <c r="V106" s="749"/>
      <c r="W106" s="749"/>
      <c r="X106" s="749"/>
      <c r="Y106" s="749"/>
      <c r="Z106" s="749"/>
      <c r="AA106" s="749"/>
      <c r="AB106" s="749"/>
      <c r="AC106" s="749"/>
      <c r="AD106" s="749"/>
      <c r="AE106" s="749"/>
      <c r="AF106" s="749"/>
      <c r="AG106" s="130"/>
      <c r="AH106" s="130" t="s">
        <v>245</v>
      </c>
      <c r="AI106" s="130"/>
      <c r="AJ106" s="130" t="s">
        <v>175</v>
      </c>
    </row>
    <row r="107" spans="1:36" ht="12.75">
      <c r="A107" s="116" t="s">
        <v>178</v>
      </c>
      <c r="B107" s="116"/>
      <c r="C107" s="114" t="s">
        <v>229</v>
      </c>
      <c r="D107" s="114"/>
      <c r="E107" s="116" t="s">
        <v>230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749">
        <v>620000</v>
      </c>
      <c r="Q107" s="749"/>
      <c r="R107" s="749"/>
      <c r="S107" s="749"/>
      <c r="T107" s="749"/>
      <c r="U107" s="749"/>
      <c r="V107" s="749"/>
      <c r="W107" s="749">
        <v>773100</v>
      </c>
      <c r="X107" s="749"/>
      <c r="Y107" s="749"/>
      <c r="Z107" s="749">
        <v>750185.92</v>
      </c>
      <c r="AA107" s="749"/>
      <c r="AB107" s="749"/>
      <c r="AC107" s="749"/>
      <c r="AD107" s="749"/>
      <c r="AE107" s="749"/>
      <c r="AF107" s="749"/>
      <c r="AG107" s="130"/>
      <c r="AH107" s="130" t="s">
        <v>1866</v>
      </c>
      <c r="AI107" s="130"/>
      <c r="AJ107" s="130" t="s">
        <v>1867</v>
      </c>
    </row>
    <row r="108" spans="1:36" ht="12.75">
      <c r="A108" s="116" t="s">
        <v>178</v>
      </c>
      <c r="B108" s="116"/>
      <c r="C108" s="114" t="s">
        <v>241</v>
      </c>
      <c r="D108" s="114"/>
      <c r="E108" s="116" t="s">
        <v>242</v>
      </c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749">
        <v>100000</v>
      </c>
      <c r="Q108" s="749"/>
      <c r="R108" s="749"/>
      <c r="S108" s="749"/>
      <c r="T108" s="749"/>
      <c r="U108" s="749"/>
      <c r="V108" s="749"/>
      <c r="W108" s="749">
        <v>30000</v>
      </c>
      <c r="X108" s="749"/>
      <c r="Y108" s="749"/>
      <c r="Z108" s="749">
        <v>29861.2</v>
      </c>
      <c r="AA108" s="749"/>
      <c r="AB108" s="749"/>
      <c r="AC108" s="749"/>
      <c r="AD108" s="749"/>
      <c r="AE108" s="749"/>
      <c r="AF108" s="749"/>
      <c r="AG108" s="130"/>
      <c r="AH108" s="130" t="s">
        <v>1868</v>
      </c>
      <c r="AI108" s="130"/>
      <c r="AJ108" s="130" t="s">
        <v>1869</v>
      </c>
    </row>
    <row r="109" spans="1:36" ht="12.75">
      <c r="A109" s="131" t="s">
        <v>178</v>
      </c>
      <c r="B109" s="131"/>
      <c r="C109" s="131" t="s">
        <v>254</v>
      </c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750">
        <v>740000</v>
      </c>
      <c r="Q109" s="750"/>
      <c r="R109" s="750"/>
      <c r="S109" s="750"/>
      <c r="T109" s="750"/>
      <c r="U109" s="750"/>
      <c r="V109" s="750"/>
      <c r="W109" s="750">
        <v>820000</v>
      </c>
      <c r="X109" s="750"/>
      <c r="Y109" s="750"/>
      <c r="Z109" s="750">
        <v>796872.32</v>
      </c>
      <c r="AA109" s="750"/>
      <c r="AB109" s="750"/>
      <c r="AC109" s="750"/>
      <c r="AD109" s="750"/>
      <c r="AE109" s="750"/>
      <c r="AF109" s="750"/>
      <c r="AG109" s="132"/>
      <c r="AH109" s="132" t="s">
        <v>1870</v>
      </c>
      <c r="AI109" s="132"/>
      <c r="AJ109" s="132" t="s">
        <v>1871</v>
      </c>
    </row>
    <row r="110" spans="1:36" ht="12.75">
      <c r="A110" s="116" t="s">
        <v>255</v>
      </c>
      <c r="B110" s="116"/>
      <c r="C110" s="114" t="s">
        <v>269</v>
      </c>
      <c r="D110" s="114"/>
      <c r="E110" s="116" t="s">
        <v>270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749">
        <v>1600000</v>
      </c>
      <c r="Q110" s="749"/>
      <c r="R110" s="749"/>
      <c r="S110" s="749"/>
      <c r="T110" s="749"/>
      <c r="U110" s="749"/>
      <c r="V110" s="749"/>
      <c r="W110" s="749">
        <v>2027100</v>
      </c>
      <c r="X110" s="749"/>
      <c r="Y110" s="749"/>
      <c r="Z110" s="749"/>
      <c r="AA110" s="749"/>
      <c r="AB110" s="749"/>
      <c r="AC110" s="749"/>
      <c r="AD110" s="749"/>
      <c r="AE110" s="749"/>
      <c r="AF110" s="749"/>
      <c r="AG110" s="130"/>
      <c r="AH110" s="130" t="s">
        <v>245</v>
      </c>
      <c r="AI110" s="130"/>
      <c r="AJ110" s="130" t="s">
        <v>245</v>
      </c>
    </row>
    <row r="111" spans="1:36" ht="12.75">
      <c r="A111" s="116" t="s">
        <v>255</v>
      </c>
      <c r="B111" s="116"/>
      <c r="C111" s="114" t="s">
        <v>256</v>
      </c>
      <c r="D111" s="114"/>
      <c r="E111" s="116" t="s">
        <v>257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749">
        <v>29699000</v>
      </c>
      <c r="Q111" s="749"/>
      <c r="R111" s="749"/>
      <c r="S111" s="749"/>
      <c r="T111" s="749"/>
      <c r="U111" s="749"/>
      <c r="V111" s="749"/>
      <c r="W111" s="749">
        <v>34452800</v>
      </c>
      <c r="X111" s="749"/>
      <c r="Y111" s="749"/>
      <c r="Z111" s="749">
        <v>34452853.29</v>
      </c>
      <c r="AA111" s="749"/>
      <c r="AB111" s="749"/>
      <c r="AC111" s="749"/>
      <c r="AD111" s="749"/>
      <c r="AE111" s="749"/>
      <c r="AF111" s="749"/>
      <c r="AG111" s="130"/>
      <c r="AH111" s="130" t="s">
        <v>1872</v>
      </c>
      <c r="AI111" s="130"/>
      <c r="AJ111" s="130" t="s">
        <v>179</v>
      </c>
    </row>
    <row r="112" spans="1:36" ht="12.75">
      <c r="A112" s="116" t="s">
        <v>255</v>
      </c>
      <c r="B112" s="116"/>
      <c r="C112" s="114" t="s">
        <v>258</v>
      </c>
      <c r="D112" s="114"/>
      <c r="E112" s="116" t="s">
        <v>259</v>
      </c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749"/>
      <c r="Q112" s="749"/>
      <c r="R112" s="749"/>
      <c r="S112" s="749"/>
      <c r="T112" s="749"/>
      <c r="U112" s="749"/>
      <c r="V112" s="749"/>
      <c r="W112" s="749">
        <v>19572500</v>
      </c>
      <c r="X112" s="749"/>
      <c r="Y112" s="749"/>
      <c r="Z112" s="749">
        <v>19567413.19</v>
      </c>
      <c r="AA112" s="749"/>
      <c r="AB112" s="749"/>
      <c r="AC112" s="749"/>
      <c r="AD112" s="749"/>
      <c r="AE112" s="749"/>
      <c r="AF112" s="749"/>
      <c r="AG112" s="130"/>
      <c r="AH112" s="130" t="s">
        <v>175</v>
      </c>
      <c r="AI112" s="130"/>
      <c r="AJ112" s="130" t="s">
        <v>260</v>
      </c>
    </row>
    <row r="113" spans="1:36" ht="12.75">
      <c r="A113" s="116" t="s">
        <v>255</v>
      </c>
      <c r="B113" s="116"/>
      <c r="C113" s="114" t="s">
        <v>243</v>
      </c>
      <c r="D113" s="114"/>
      <c r="E113" s="116" t="s">
        <v>244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749">
        <v>8900000</v>
      </c>
      <c r="Q113" s="749"/>
      <c r="R113" s="749"/>
      <c r="S113" s="749"/>
      <c r="T113" s="749"/>
      <c r="U113" s="749"/>
      <c r="V113" s="749"/>
      <c r="W113" s="749">
        <v>30317300</v>
      </c>
      <c r="X113" s="749"/>
      <c r="Y113" s="749"/>
      <c r="Z113" s="749">
        <v>1997211.9</v>
      </c>
      <c r="AA113" s="749"/>
      <c r="AB113" s="749"/>
      <c r="AC113" s="749"/>
      <c r="AD113" s="749"/>
      <c r="AE113" s="749"/>
      <c r="AF113" s="749"/>
      <c r="AG113" s="130"/>
      <c r="AH113" s="130" t="s">
        <v>1873</v>
      </c>
      <c r="AI113" s="130"/>
      <c r="AJ113" s="130" t="s">
        <v>1874</v>
      </c>
    </row>
    <row r="114" spans="1:36" ht="12.75">
      <c r="A114" s="131" t="s">
        <v>255</v>
      </c>
      <c r="B114" s="131"/>
      <c r="C114" s="131" t="s">
        <v>267</v>
      </c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750">
        <v>40199000</v>
      </c>
      <c r="Q114" s="750"/>
      <c r="R114" s="750"/>
      <c r="S114" s="750"/>
      <c r="T114" s="750"/>
      <c r="U114" s="750"/>
      <c r="V114" s="750"/>
      <c r="W114" s="750">
        <v>86369700</v>
      </c>
      <c r="X114" s="750"/>
      <c r="Y114" s="750"/>
      <c r="Z114" s="750">
        <v>56017478.38</v>
      </c>
      <c r="AA114" s="750"/>
      <c r="AB114" s="750"/>
      <c r="AC114" s="750"/>
      <c r="AD114" s="750"/>
      <c r="AE114" s="750"/>
      <c r="AF114" s="750"/>
      <c r="AG114" s="132"/>
      <c r="AH114" s="132" t="s">
        <v>1875</v>
      </c>
      <c r="AI114" s="132"/>
      <c r="AJ114" s="132" t="s">
        <v>1876</v>
      </c>
    </row>
    <row r="115" spans="1:36" ht="12.75">
      <c r="A115" s="116" t="s">
        <v>268</v>
      </c>
      <c r="B115" s="116"/>
      <c r="C115" s="114" t="s">
        <v>269</v>
      </c>
      <c r="D115" s="114"/>
      <c r="E115" s="116" t="s">
        <v>270</v>
      </c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749">
        <v>5000000</v>
      </c>
      <c r="Q115" s="749"/>
      <c r="R115" s="749"/>
      <c r="S115" s="749"/>
      <c r="T115" s="749"/>
      <c r="U115" s="749"/>
      <c r="V115" s="749"/>
      <c r="W115" s="749">
        <v>1878300</v>
      </c>
      <c r="X115" s="749"/>
      <c r="Y115" s="749"/>
      <c r="Z115" s="749">
        <v>228297.96</v>
      </c>
      <c r="AA115" s="749"/>
      <c r="AB115" s="749"/>
      <c r="AC115" s="749"/>
      <c r="AD115" s="749"/>
      <c r="AE115" s="749"/>
      <c r="AF115" s="749"/>
      <c r="AG115" s="130"/>
      <c r="AH115" s="130" t="s">
        <v>1877</v>
      </c>
      <c r="AI115" s="130"/>
      <c r="AJ115" s="130" t="s">
        <v>1878</v>
      </c>
    </row>
    <row r="116" spans="1:36" ht="12.75">
      <c r="A116" s="116" t="s">
        <v>268</v>
      </c>
      <c r="B116" s="116"/>
      <c r="C116" s="114" t="s">
        <v>229</v>
      </c>
      <c r="D116" s="114"/>
      <c r="E116" s="116" t="s">
        <v>230</v>
      </c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749"/>
      <c r="Q116" s="749"/>
      <c r="R116" s="749"/>
      <c r="S116" s="749"/>
      <c r="T116" s="749"/>
      <c r="U116" s="749"/>
      <c r="V116" s="749"/>
      <c r="W116" s="749">
        <v>238800</v>
      </c>
      <c r="X116" s="749"/>
      <c r="Y116" s="749"/>
      <c r="Z116" s="749">
        <v>237800</v>
      </c>
      <c r="AA116" s="749"/>
      <c r="AB116" s="749"/>
      <c r="AC116" s="749"/>
      <c r="AD116" s="749"/>
      <c r="AE116" s="749"/>
      <c r="AF116" s="749"/>
      <c r="AG116" s="130"/>
      <c r="AH116" s="130" t="s">
        <v>175</v>
      </c>
      <c r="AI116" s="130"/>
      <c r="AJ116" s="130" t="s">
        <v>1879</v>
      </c>
    </row>
    <row r="117" spans="1:36" ht="12.75">
      <c r="A117" s="116" t="s">
        <v>268</v>
      </c>
      <c r="B117" s="116"/>
      <c r="C117" s="114" t="s">
        <v>241</v>
      </c>
      <c r="D117" s="114"/>
      <c r="E117" s="116" t="s">
        <v>242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749"/>
      <c r="Q117" s="749"/>
      <c r="R117" s="749"/>
      <c r="S117" s="749"/>
      <c r="T117" s="749"/>
      <c r="U117" s="749"/>
      <c r="V117" s="749"/>
      <c r="W117" s="749">
        <v>2769600</v>
      </c>
      <c r="X117" s="749"/>
      <c r="Y117" s="749"/>
      <c r="Z117" s="749">
        <v>2754883.37</v>
      </c>
      <c r="AA117" s="749"/>
      <c r="AB117" s="749"/>
      <c r="AC117" s="749"/>
      <c r="AD117" s="749"/>
      <c r="AE117" s="749"/>
      <c r="AF117" s="749"/>
      <c r="AG117" s="130"/>
      <c r="AH117" s="130" t="s">
        <v>175</v>
      </c>
      <c r="AI117" s="130"/>
      <c r="AJ117" s="130" t="s">
        <v>1880</v>
      </c>
    </row>
    <row r="118" spans="1:36" ht="12.75">
      <c r="A118" s="116" t="s">
        <v>268</v>
      </c>
      <c r="B118" s="116"/>
      <c r="C118" s="114" t="s">
        <v>256</v>
      </c>
      <c r="D118" s="114"/>
      <c r="E118" s="116" t="s">
        <v>257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749">
        <v>94367000</v>
      </c>
      <c r="Q118" s="749"/>
      <c r="R118" s="749"/>
      <c r="S118" s="749"/>
      <c r="T118" s="749"/>
      <c r="U118" s="749"/>
      <c r="V118" s="749"/>
      <c r="W118" s="749">
        <v>108146700</v>
      </c>
      <c r="X118" s="749"/>
      <c r="Y118" s="749"/>
      <c r="Z118" s="749">
        <v>108146680.46</v>
      </c>
      <c r="AA118" s="749"/>
      <c r="AB118" s="749"/>
      <c r="AC118" s="749"/>
      <c r="AD118" s="749"/>
      <c r="AE118" s="749"/>
      <c r="AF118" s="749"/>
      <c r="AG118" s="130"/>
      <c r="AH118" s="130" t="s">
        <v>1881</v>
      </c>
      <c r="AI118" s="130"/>
      <c r="AJ118" s="130" t="s">
        <v>179</v>
      </c>
    </row>
    <row r="119" spans="1:36" ht="12.75">
      <c r="A119" s="116" t="s">
        <v>268</v>
      </c>
      <c r="B119" s="116"/>
      <c r="C119" s="114" t="s">
        <v>258</v>
      </c>
      <c r="D119" s="114"/>
      <c r="E119" s="116" t="s">
        <v>259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749"/>
      <c r="Q119" s="749"/>
      <c r="R119" s="749"/>
      <c r="S119" s="749"/>
      <c r="T119" s="749"/>
      <c r="U119" s="749"/>
      <c r="V119" s="749"/>
      <c r="W119" s="749">
        <v>55135100</v>
      </c>
      <c r="X119" s="749"/>
      <c r="Y119" s="749"/>
      <c r="Z119" s="749">
        <v>48786261.52</v>
      </c>
      <c r="AA119" s="749"/>
      <c r="AB119" s="749"/>
      <c r="AC119" s="749"/>
      <c r="AD119" s="749"/>
      <c r="AE119" s="749"/>
      <c r="AF119" s="749"/>
      <c r="AG119" s="130"/>
      <c r="AH119" s="130" t="s">
        <v>175</v>
      </c>
      <c r="AI119" s="130"/>
      <c r="AJ119" s="130" t="s">
        <v>1882</v>
      </c>
    </row>
    <row r="120" spans="1:36" ht="12.75">
      <c r="A120" s="116" t="s">
        <v>268</v>
      </c>
      <c r="B120" s="116"/>
      <c r="C120" s="114" t="s">
        <v>243</v>
      </c>
      <c r="D120" s="114"/>
      <c r="E120" s="116" t="s">
        <v>244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749">
        <v>92970000</v>
      </c>
      <c r="Q120" s="749"/>
      <c r="R120" s="749"/>
      <c r="S120" s="749"/>
      <c r="T120" s="749"/>
      <c r="U120" s="749"/>
      <c r="V120" s="749"/>
      <c r="W120" s="749">
        <v>137599200</v>
      </c>
      <c r="X120" s="749"/>
      <c r="Y120" s="749"/>
      <c r="Z120" s="749">
        <v>70287905.89</v>
      </c>
      <c r="AA120" s="749"/>
      <c r="AB120" s="749"/>
      <c r="AC120" s="749"/>
      <c r="AD120" s="749"/>
      <c r="AE120" s="749"/>
      <c r="AF120" s="749"/>
      <c r="AG120" s="130"/>
      <c r="AH120" s="130" t="s">
        <v>1883</v>
      </c>
      <c r="AI120" s="130"/>
      <c r="AJ120" s="130" t="s">
        <v>1884</v>
      </c>
    </row>
    <row r="121" spans="1:36" ht="12.75">
      <c r="A121" s="116" t="s">
        <v>268</v>
      </c>
      <c r="B121" s="116"/>
      <c r="C121" s="114" t="s">
        <v>261</v>
      </c>
      <c r="D121" s="114"/>
      <c r="E121" s="116" t="s">
        <v>262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749"/>
      <c r="Q121" s="749"/>
      <c r="R121" s="749"/>
      <c r="S121" s="749"/>
      <c r="T121" s="749"/>
      <c r="U121" s="749"/>
      <c r="V121" s="749"/>
      <c r="W121" s="749">
        <v>916000</v>
      </c>
      <c r="X121" s="749"/>
      <c r="Y121" s="749"/>
      <c r="Z121" s="749">
        <v>916000</v>
      </c>
      <c r="AA121" s="749"/>
      <c r="AB121" s="749"/>
      <c r="AC121" s="749"/>
      <c r="AD121" s="749"/>
      <c r="AE121" s="749"/>
      <c r="AF121" s="749"/>
      <c r="AG121" s="130"/>
      <c r="AH121" s="130" t="s">
        <v>175</v>
      </c>
      <c r="AI121" s="130"/>
      <c r="AJ121" s="130" t="s">
        <v>179</v>
      </c>
    </row>
    <row r="122" spans="1:36" ht="12.75">
      <c r="A122" s="116" t="s">
        <v>268</v>
      </c>
      <c r="B122" s="116"/>
      <c r="C122" s="114" t="s">
        <v>263</v>
      </c>
      <c r="D122" s="114"/>
      <c r="E122" s="116" t="s">
        <v>264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749"/>
      <c r="Q122" s="749"/>
      <c r="R122" s="749"/>
      <c r="S122" s="749"/>
      <c r="T122" s="749"/>
      <c r="U122" s="749"/>
      <c r="V122" s="749"/>
      <c r="W122" s="749">
        <v>9599300</v>
      </c>
      <c r="X122" s="749"/>
      <c r="Y122" s="749"/>
      <c r="Z122" s="749">
        <v>2994287.95</v>
      </c>
      <c r="AA122" s="749"/>
      <c r="AB122" s="749"/>
      <c r="AC122" s="749"/>
      <c r="AD122" s="749"/>
      <c r="AE122" s="749"/>
      <c r="AF122" s="749"/>
      <c r="AG122" s="130"/>
      <c r="AH122" s="130" t="s">
        <v>175</v>
      </c>
      <c r="AI122" s="130"/>
      <c r="AJ122" s="130" t="s">
        <v>1885</v>
      </c>
    </row>
    <row r="123" spans="1:36" ht="12.75">
      <c r="A123" s="131" t="s">
        <v>268</v>
      </c>
      <c r="B123" s="131"/>
      <c r="C123" s="131" t="s">
        <v>271</v>
      </c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750">
        <v>192337000</v>
      </c>
      <c r="Q123" s="750"/>
      <c r="R123" s="750"/>
      <c r="S123" s="750"/>
      <c r="T123" s="750"/>
      <c r="U123" s="750"/>
      <c r="V123" s="750"/>
      <c r="W123" s="750">
        <v>316283000</v>
      </c>
      <c r="X123" s="750"/>
      <c r="Y123" s="750"/>
      <c r="Z123" s="750">
        <v>234352117.15</v>
      </c>
      <c r="AA123" s="750"/>
      <c r="AB123" s="750"/>
      <c r="AC123" s="750"/>
      <c r="AD123" s="750"/>
      <c r="AE123" s="750"/>
      <c r="AF123" s="750"/>
      <c r="AG123" s="132"/>
      <c r="AH123" s="132" t="s">
        <v>1886</v>
      </c>
      <c r="AI123" s="132"/>
      <c r="AJ123" s="132" t="s">
        <v>1887</v>
      </c>
    </row>
    <row r="124" spans="1:36" ht="12.75">
      <c r="A124" s="116" t="s">
        <v>272</v>
      </c>
      <c r="B124" s="116"/>
      <c r="C124" s="114" t="s">
        <v>227</v>
      </c>
      <c r="D124" s="114"/>
      <c r="E124" s="116" t="s">
        <v>228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749"/>
      <c r="Q124" s="749"/>
      <c r="R124" s="749"/>
      <c r="S124" s="749"/>
      <c r="T124" s="749"/>
      <c r="U124" s="749"/>
      <c r="V124" s="749"/>
      <c r="W124" s="749">
        <v>7000</v>
      </c>
      <c r="X124" s="749"/>
      <c r="Y124" s="749"/>
      <c r="Z124" s="749">
        <v>3666</v>
      </c>
      <c r="AA124" s="749"/>
      <c r="AB124" s="749"/>
      <c r="AC124" s="749"/>
      <c r="AD124" s="749"/>
      <c r="AE124" s="749"/>
      <c r="AF124" s="749"/>
      <c r="AG124" s="130"/>
      <c r="AH124" s="130" t="s">
        <v>175</v>
      </c>
      <c r="AI124" s="130"/>
      <c r="AJ124" s="130" t="s">
        <v>1888</v>
      </c>
    </row>
    <row r="125" spans="1:36" ht="12.75">
      <c r="A125" s="116" t="s">
        <v>272</v>
      </c>
      <c r="B125" s="116"/>
      <c r="C125" s="114" t="s">
        <v>236</v>
      </c>
      <c r="D125" s="114"/>
      <c r="E125" s="116" t="s">
        <v>237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749">
        <v>10000</v>
      </c>
      <c r="Q125" s="749"/>
      <c r="R125" s="749"/>
      <c r="S125" s="749"/>
      <c r="T125" s="749"/>
      <c r="U125" s="749"/>
      <c r="V125" s="749"/>
      <c r="W125" s="749"/>
      <c r="X125" s="749"/>
      <c r="Y125" s="749"/>
      <c r="Z125" s="749"/>
      <c r="AA125" s="749"/>
      <c r="AB125" s="749"/>
      <c r="AC125" s="749"/>
      <c r="AD125" s="749"/>
      <c r="AE125" s="749"/>
      <c r="AF125" s="749"/>
      <c r="AG125" s="130"/>
      <c r="AH125" s="130" t="s">
        <v>245</v>
      </c>
      <c r="AI125" s="130"/>
      <c r="AJ125" s="130" t="s">
        <v>175</v>
      </c>
    </row>
    <row r="126" spans="1:36" ht="12.75">
      <c r="A126" s="116" t="s">
        <v>272</v>
      </c>
      <c r="B126" s="116"/>
      <c r="C126" s="114" t="s">
        <v>229</v>
      </c>
      <c r="D126" s="114"/>
      <c r="E126" s="116" t="s">
        <v>230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749">
        <v>500000</v>
      </c>
      <c r="Q126" s="749"/>
      <c r="R126" s="749"/>
      <c r="S126" s="749"/>
      <c r="T126" s="749"/>
      <c r="U126" s="749"/>
      <c r="V126" s="749"/>
      <c r="W126" s="749">
        <v>1546200</v>
      </c>
      <c r="X126" s="749"/>
      <c r="Y126" s="749"/>
      <c r="Z126" s="749">
        <v>828820</v>
      </c>
      <c r="AA126" s="749"/>
      <c r="AB126" s="749"/>
      <c r="AC126" s="749"/>
      <c r="AD126" s="749"/>
      <c r="AE126" s="749"/>
      <c r="AF126" s="749"/>
      <c r="AG126" s="130"/>
      <c r="AH126" s="130" t="s">
        <v>1889</v>
      </c>
      <c r="AI126" s="130"/>
      <c r="AJ126" s="130" t="s">
        <v>1890</v>
      </c>
    </row>
    <row r="127" spans="1:36" ht="12.75">
      <c r="A127" s="116" t="s">
        <v>272</v>
      </c>
      <c r="B127" s="116"/>
      <c r="C127" s="114" t="s">
        <v>231</v>
      </c>
      <c r="D127" s="114"/>
      <c r="E127" s="116" t="s">
        <v>232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749"/>
      <c r="Q127" s="749"/>
      <c r="R127" s="749"/>
      <c r="S127" s="749"/>
      <c r="T127" s="749"/>
      <c r="U127" s="749"/>
      <c r="V127" s="749"/>
      <c r="W127" s="749">
        <v>33000</v>
      </c>
      <c r="X127" s="749"/>
      <c r="Y127" s="749"/>
      <c r="Z127" s="749">
        <v>25404</v>
      </c>
      <c r="AA127" s="749"/>
      <c r="AB127" s="749"/>
      <c r="AC127" s="749"/>
      <c r="AD127" s="749"/>
      <c r="AE127" s="749"/>
      <c r="AF127" s="749"/>
      <c r="AG127" s="130"/>
      <c r="AH127" s="130" t="s">
        <v>175</v>
      </c>
      <c r="AI127" s="130"/>
      <c r="AJ127" s="130" t="s">
        <v>1891</v>
      </c>
    </row>
    <row r="128" spans="1:36" ht="12.75">
      <c r="A128" s="116" t="s">
        <v>272</v>
      </c>
      <c r="B128" s="116"/>
      <c r="C128" s="114" t="s">
        <v>233</v>
      </c>
      <c r="D128" s="114"/>
      <c r="E128" s="116" t="s">
        <v>234</v>
      </c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749"/>
      <c r="Q128" s="749"/>
      <c r="R128" s="749"/>
      <c r="S128" s="749"/>
      <c r="T128" s="749"/>
      <c r="U128" s="749"/>
      <c r="V128" s="749"/>
      <c r="W128" s="749">
        <v>10000</v>
      </c>
      <c r="X128" s="749"/>
      <c r="Y128" s="749"/>
      <c r="Z128" s="749">
        <v>9996</v>
      </c>
      <c r="AA128" s="749"/>
      <c r="AB128" s="749"/>
      <c r="AC128" s="749"/>
      <c r="AD128" s="749"/>
      <c r="AE128" s="749"/>
      <c r="AF128" s="749"/>
      <c r="AG128" s="130"/>
      <c r="AH128" s="130" t="s">
        <v>175</v>
      </c>
      <c r="AI128" s="130"/>
      <c r="AJ128" s="130" t="s">
        <v>1403</v>
      </c>
    </row>
    <row r="129" spans="1:36" ht="12.75">
      <c r="A129" s="116" t="s">
        <v>272</v>
      </c>
      <c r="B129" s="116"/>
      <c r="C129" s="114" t="s">
        <v>293</v>
      </c>
      <c r="D129" s="114"/>
      <c r="E129" s="116" t="s">
        <v>294</v>
      </c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749"/>
      <c r="Q129" s="749"/>
      <c r="R129" s="749"/>
      <c r="S129" s="749"/>
      <c r="T129" s="749"/>
      <c r="U129" s="749"/>
      <c r="V129" s="749"/>
      <c r="W129" s="749">
        <v>30000</v>
      </c>
      <c r="X129" s="749"/>
      <c r="Y129" s="749"/>
      <c r="Z129" s="749">
        <v>30000</v>
      </c>
      <c r="AA129" s="749"/>
      <c r="AB129" s="749"/>
      <c r="AC129" s="749"/>
      <c r="AD129" s="749"/>
      <c r="AE129" s="749"/>
      <c r="AF129" s="749"/>
      <c r="AG129" s="130"/>
      <c r="AH129" s="130" t="s">
        <v>175</v>
      </c>
      <c r="AI129" s="130"/>
      <c r="AJ129" s="130" t="s">
        <v>179</v>
      </c>
    </row>
    <row r="130" spans="1:36" ht="12.75">
      <c r="A130" s="116" t="s">
        <v>272</v>
      </c>
      <c r="B130" s="116"/>
      <c r="C130" s="114" t="s">
        <v>284</v>
      </c>
      <c r="D130" s="114"/>
      <c r="E130" s="116" t="s">
        <v>285</v>
      </c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749"/>
      <c r="Q130" s="749"/>
      <c r="R130" s="749"/>
      <c r="S130" s="749"/>
      <c r="T130" s="749"/>
      <c r="U130" s="749"/>
      <c r="V130" s="749"/>
      <c r="W130" s="749">
        <v>170000</v>
      </c>
      <c r="X130" s="749"/>
      <c r="Y130" s="749"/>
      <c r="Z130" s="749">
        <v>151000</v>
      </c>
      <c r="AA130" s="749"/>
      <c r="AB130" s="749"/>
      <c r="AC130" s="749"/>
      <c r="AD130" s="749"/>
      <c r="AE130" s="749"/>
      <c r="AF130" s="749"/>
      <c r="AG130" s="130"/>
      <c r="AH130" s="130" t="s">
        <v>175</v>
      </c>
      <c r="AI130" s="130"/>
      <c r="AJ130" s="130" t="s">
        <v>1892</v>
      </c>
    </row>
    <row r="131" spans="1:36" ht="12.75">
      <c r="A131" s="131" t="s">
        <v>272</v>
      </c>
      <c r="B131" s="131"/>
      <c r="C131" s="131" t="s">
        <v>274</v>
      </c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750">
        <v>510000</v>
      </c>
      <c r="Q131" s="750"/>
      <c r="R131" s="750"/>
      <c r="S131" s="750"/>
      <c r="T131" s="750"/>
      <c r="U131" s="750"/>
      <c r="V131" s="750"/>
      <c r="W131" s="750">
        <v>1796200</v>
      </c>
      <c r="X131" s="750"/>
      <c r="Y131" s="750"/>
      <c r="Z131" s="750">
        <v>1048886</v>
      </c>
      <c r="AA131" s="750"/>
      <c r="AB131" s="750"/>
      <c r="AC131" s="750"/>
      <c r="AD131" s="750"/>
      <c r="AE131" s="750"/>
      <c r="AF131" s="750"/>
      <c r="AG131" s="132"/>
      <c r="AH131" s="132" t="s">
        <v>1893</v>
      </c>
      <c r="AI131" s="132"/>
      <c r="AJ131" s="132" t="s">
        <v>1894</v>
      </c>
    </row>
    <row r="132" spans="1:36" ht="12.75">
      <c r="A132" s="116" t="s">
        <v>275</v>
      </c>
      <c r="B132" s="116"/>
      <c r="C132" s="114" t="s">
        <v>269</v>
      </c>
      <c r="D132" s="114"/>
      <c r="E132" s="116" t="s">
        <v>270</v>
      </c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749">
        <v>50000</v>
      </c>
      <c r="Q132" s="749"/>
      <c r="R132" s="749"/>
      <c r="S132" s="749"/>
      <c r="T132" s="749"/>
      <c r="U132" s="749"/>
      <c r="V132" s="749"/>
      <c r="W132" s="749">
        <v>37900</v>
      </c>
      <c r="X132" s="749"/>
      <c r="Y132" s="749"/>
      <c r="Z132" s="749"/>
      <c r="AA132" s="749"/>
      <c r="AB132" s="749"/>
      <c r="AC132" s="749"/>
      <c r="AD132" s="749"/>
      <c r="AE132" s="749"/>
      <c r="AF132" s="749"/>
      <c r="AG132" s="130"/>
      <c r="AH132" s="130" t="s">
        <v>245</v>
      </c>
      <c r="AI132" s="130"/>
      <c r="AJ132" s="130" t="s">
        <v>245</v>
      </c>
    </row>
    <row r="133" spans="1:36" ht="12.75">
      <c r="A133" s="116" t="s">
        <v>275</v>
      </c>
      <c r="B133" s="116"/>
      <c r="C133" s="114" t="s">
        <v>227</v>
      </c>
      <c r="D133" s="114"/>
      <c r="E133" s="116" t="s">
        <v>228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749">
        <v>20000</v>
      </c>
      <c r="Q133" s="749"/>
      <c r="R133" s="749"/>
      <c r="S133" s="749"/>
      <c r="T133" s="749"/>
      <c r="U133" s="749"/>
      <c r="V133" s="749"/>
      <c r="W133" s="749">
        <v>32100</v>
      </c>
      <c r="X133" s="749"/>
      <c r="Y133" s="749"/>
      <c r="Z133" s="749">
        <v>32045</v>
      </c>
      <c r="AA133" s="749"/>
      <c r="AB133" s="749"/>
      <c r="AC133" s="749"/>
      <c r="AD133" s="749"/>
      <c r="AE133" s="749"/>
      <c r="AF133" s="749"/>
      <c r="AG133" s="130"/>
      <c r="AH133" s="130" t="s">
        <v>1895</v>
      </c>
      <c r="AI133" s="130"/>
      <c r="AJ133" s="130" t="s">
        <v>1821</v>
      </c>
    </row>
    <row r="134" spans="1:36" ht="12.75">
      <c r="A134" s="116" t="s">
        <v>275</v>
      </c>
      <c r="B134" s="116"/>
      <c r="C134" s="114" t="s">
        <v>239</v>
      </c>
      <c r="D134" s="114"/>
      <c r="E134" s="116" t="s">
        <v>240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749">
        <v>50000</v>
      </c>
      <c r="Q134" s="749"/>
      <c r="R134" s="749"/>
      <c r="S134" s="749"/>
      <c r="T134" s="749"/>
      <c r="U134" s="749"/>
      <c r="V134" s="749"/>
      <c r="W134" s="749">
        <v>50000</v>
      </c>
      <c r="X134" s="749"/>
      <c r="Y134" s="749"/>
      <c r="Z134" s="749"/>
      <c r="AA134" s="749"/>
      <c r="AB134" s="749"/>
      <c r="AC134" s="749"/>
      <c r="AD134" s="749"/>
      <c r="AE134" s="749"/>
      <c r="AF134" s="749"/>
      <c r="AG134" s="130"/>
      <c r="AH134" s="130" t="s">
        <v>245</v>
      </c>
      <c r="AI134" s="130"/>
      <c r="AJ134" s="130" t="s">
        <v>245</v>
      </c>
    </row>
    <row r="135" spans="1:36" ht="12.75">
      <c r="A135" s="116" t="s">
        <v>275</v>
      </c>
      <c r="B135" s="116"/>
      <c r="C135" s="114" t="s">
        <v>229</v>
      </c>
      <c r="D135" s="114"/>
      <c r="E135" s="116" t="s">
        <v>230</v>
      </c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749">
        <v>200000</v>
      </c>
      <c r="Q135" s="749"/>
      <c r="R135" s="749"/>
      <c r="S135" s="749"/>
      <c r="T135" s="749"/>
      <c r="U135" s="749"/>
      <c r="V135" s="749"/>
      <c r="W135" s="749">
        <v>200000</v>
      </c>
      <c r="X135" s="749"/>
      <c r="Y135" s="749"/>
      <c r="Z135" s="749">
        <v>39055.18</v>
      </c>
      <c r="AA135" s="749"/>
      <c r="AB135" s="749"/>
      <c r="AC135" s="749"/>
      <c r="AD135" s="749"/>
      <c r="AE135" s="749"/>
      <c r="AF135" s="749"/>
      <c r="AG135" s="130"/>
      <c r="AH135" s="130" t="s">
        <v>1896</v>
      </c>
      <c r="AI135" s="130"/>
      <c r="AJ135" s="130" t="s">
        <v>1896</v>
      </c>
    </row>
    <row r="136" spans="1:36" ht="12.75">
      <c r="A136" s="116" t="s">
        <v>275</v>
      </c>
      <c r="B136" s="116"/>
      <c r="C136" s="114" t="s">
        <v>231</v>
      </c>
      <c r="D136" s="114"/>
      <c r="E136" s="116" t="s">
        <v>232</v>
      </c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749">
        <v>100000</v>
      </c>
      <c r="Q136" s="749"/>
      <c r="R136" s="749"/>
      <c r="S136" s="749"/>
      <c r="T136" s="749"/>
      <c r="U136" s="749"/>
      <c r="V136" s="749"/>
      <c r="W136" s="749">
        <v>137200</v>
      </c>
      <c r="X136" s="749"/>
      <c r="Y136" s="749"/>
      <c r="Z136" s="749">
        <v>137207.99</v>
      </c>
      <c r="AA136" s="749"/>
      <c r="AB136" s="749"/>
      <c r="AC136" s="749"/>
      <c r="AD136" s="749"/>
      <c r="AE136" s="749"/>
      <c r="AF136" s="749"/>
      <c r="AG136" s="130"/>
      <c r="AH136" s="130" t="s">
        <v>1897</v>
      </c>
      <c r="AI136" s="130"/>
      <c r="AJ136" s="130" t="s">
        <v>223</v>
      </c>
    </row>
    <row r="137" spans="1:36" ht="12.75">
      <c r="A137" s="116" t="s">
        <v>275</v>
      </c>
      <c r="B137" s="116"/>
      <c r="C137" s="114" t="s">
        <v>233</v>
      </c>
      <c r="D137" s="114"/>
      <c r="E137" s="116" t="s">
        <v>234</v>
      </c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749">
        <v>300000</v>
      </c>
      <c r="Q137" s="749"/>
      <c r="R137" s="749"/>
      <c r="S137" s="749"/>
      <c r="T137" s="749"/>
      <c r="U137" s="749"/>
      <c r="V137" s="749"/>
      <c r="W137" s="749">
        <v>262800</v>
      </c>
      <c r="X137" s="749"/>
      <c r="Y137" s="749"/>
      <c r="Z137" s="749">
        <v>179220</v>
      </c>
      <c r="AA137" s="749"/>
      <c r="AB137" s="749"/>
      <c r="AC137" s="749"/>
      <c r="AD137" s="749"/>
      <c r="AE137" s="749"/>
      <c r="AF137" s="749"/>
      <c r="AG137" s="130"/>
      <c r="AH137" s="130" t="s">
        <v>1898</v>
      </c>
      <c r="AI137" s="130"/>
      <c r="AJ137" s="130" t="s">
        <v>1899</v>
      </c>
    </row>
    <row r="138" spans="1:36" ht="12.75">
      <c r="A138" s="116" t="s">
        <v>275</v>
      </c>
      <c r="B138" s="116"/>
      <c r="C138" s="114" t="s">
        <v>278</v>
      </c>
      <c r="D138" s="114"/>
      <c r="E138" s="116" t="s">
        <v>279</v>
      </c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749">
        <v>8233600</v>
      </c>
      <c r="Q138" s="749"/>
      <c r="R138" s="749"/>
      <c r="S138" s="749"/>
      <c r="T138" s="749"/>
      <c r="U138" s="749"/>
      <c r="V138" s="749"/>
      <c r="W138" s="749">
        <v>2361300</v>
      </c>
      <c r="X138" s="749"/>
      <c r="Y138" s="749"/>
      <c r="Z138" s="749"/>
      <c r="AA138" s="749"/>
      <c r="AB138" s="749"/>
      <c r="AC138" s="749"/>
      <c r="AD138" s="749"/>
      <c r="AE138" s="749"/>
      <c r="AF138" s="749"/>
      <c r="AG138" s="130"/>
      <c r="AH138" s="130" t="s">
        <v>245</v>
      </c>
      <c r="AI138" s="130"/>
      <c r="AJ138" s="130" t="s">
        <v>245</v>
      </c>
    </row>
    <row r="139" spans="1:36" ht="12.75">
      <c r="A139" s="131" t="s">
        <v>275</v>
      </c>
      <c r="B139" s="131"/>
      <c r="C139" s="131" t="s">
        <v>280</v>
      </c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750">
        <v>8953600</v>
      </c>
      <c r="Q139" s="750"/>
      <c r="R139" s="750"/>
      <c r="S139" s="750"/>
      <c r="T139" s="750"/>
      <c r="U139" s="750"/>
      <c r="V139" s="750"/>
      <c r="W139" s="750">
        <v>3081300</v>
      </c>
      <c r="X139" s="750"/>
      <c r="Y139" s="750"/>
      <c r="Z139" s="750">
        <v>387528.17</v>
      </c>
      <c r="AA139" s="750"/>
      <c r="AB139" s="750"/>
      <c r="AC139" s="750"/>
      <c r="AD139" s="750"/>
      <c r="AE139" s="750"/>
      <c r="AF139" s="750"/>
      <c r="AG139" s="132"/>
      <c r="AH139" s="132" t="s">
        <v>1900</v>
      </c>
      <c r="AI139" s="132"/>
      <c r="AJ139" s="132" t="s">
        <v>1901</v>
      </c>
    </row>
    <row r="140" spans="1:36" ht="12.75">
      <c r="A140" s="116" t="s">
        <v>281</v>
      </c>
      <c r="B140" s="116"/>
      <c r="C140" s="114" t="s">
        <v>282</v>
      </c>
      <c r="D140" s="114"/>
      <c r="E140" s="116" t="s">
        <v>283</v>
      </c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749"/>
      <c r="Q140" s="749"/>
      <c r="R140" s="749"/>
      <c r="S140" s="749"/>
      <c r="T140" s="749"/>
      <c r="U140" s="749"/>
      <c r="V140" s="749"/>
      <c r="W140" s="749">
        <v>1620000</v>
      </c>
      <c r="X140" s="749"/>
      <c r="Y140" s="749"/>
      <c r="Z140" s="749">
        <v>810000</v>
      </c>
      <c r="AA140" s="749"/>
      <c r="AB140" s="749"/>
      <c r="AC140" s="749"/>
      <c r="AD140" s="749"/>
      <c r="AE140" s="749"/>
      <c r="AF140" s="749"/>
      <c r="AG140" s="130"/>
      <c r="AH140" s="130" t="s">
        <v>175</v>
      </c>
      <c r="AI140" s="130"/>
      <c r="AJ140" s="130" t="s">
        <v>1902</v>
      </c>
    </row>
    <row r="141" spans="1:36" ht="12.75">
      <c r="A141" s="116" t="s">
        <v>281</v>
      </c>
      <c r="B141" s="116"/>
      <c r="C141" s="114" t="s">
        <v>273</v>
      </c>
      <c r="D141" s="114"/>
      <c r="E141" s="116" t="s">
        <v>1411</v>
      </c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749"/>
      <c r="Q141" s="749"/>
      <c r="R141" s="749"/>
      <c r="S141" s="749"/>
      <c r="T141" s="749"/>
      <c r="U141" s="749"/>
      <c r="V141" s="749"/>
      <c r="W141" s="749">
        <v>530000</v>
      </c>
      <c r="X141" s="749"/>
      <c r="Y141" s="749"/>
      <c r="Z141" s="749">
        <v>265000</v>
      </c>
      <c r="AA141" s="749"/>
      <c r="AB141" s="749"/>
      <c r="AC141" s="749"/>
      <c r="AD141" s="749"/>
      <c r="AE141" s="749"/>
      <c r="AF141" s="749"/>
      <c r="AG141" s="130"/>
      <c r="AH141" s="130" t="s">
        <v>175</v>
      </c>
      <c r="AI141" s="130"/>
      <c r="AJ141" s="130" t="s">
        <v>1902</v>
      </c>
    </row>
    <row r="142" spans="1:36" ht="12.75">
      <c r="A142" s="116" t="s">
        <v>281</v>
      </c>
      <c r="B142" s="116"/>
      <c r="C142" s="114" t="s">
        <v>284</v>
      </c>
      <c r="D142" s="114"/>
      <c r="E142" s="116" t="s">
        <v>285</v>
      </c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749"/>
      <c r="Q142" s="749"/>
      <c r="R142" s="749"/>
      <c r="S142" s="749"/>
      <c r="T142" s="749"/>
      <c r="U142" s="749"/>
      <c r="V142" s="749"/>
      <c r="W142" s="749">
        <v>1320000</v>
      </c>
      <c r="X142" s="749"/>
      <c r="Y142" s="749"/>
      <c r="Z142" s="749">
        <v>650000</v>
      </c>
      <c r="AA142" s="749"/>
      <c r="AB142" s="749"/>
      <c r="AC142" s="749"/>
      <c r="AD142" s="749"/>
      <c r="AE142" s="749"/>
      <c r="AF142" s="749"/>
      <c r="AG142" s="130"/>
      <c r="AH142" s="130" t="s">
        <v>175</v>
      </c>
      <c r="AI142" s="130"/>
      <c r="AJ142" s="130" t="s">
        <v>1903</v>
      </c>
    </row>
    <row r="143" spans="1:36" ht="12.75">
      <c r="A143" s="131" t="s">
        <v>281</v>
      </c>
      <c r="B143" s="131"/>
      <c r="C143" s="131" t="s">
        <v>286</v>
      </c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750"/>
      <c r="Q143" s="750"/>
      <c r="R143" s="750"/>
      <c r="S143" s="750"/>
      <c r="T143" s="750"/>
      <c r="U143" s="750"/>
      <c r="V143" s="750"/>
      <c r="W143" s="750">
        <v>3470000</v>
      </c>
      <c r="X143" s="750"/>
      <c r="Y143" s="750"/>
      <c r="Z143" s="750">
        <v>1725000</v>
      </c>
      <c r="AA143" s="750"/>
      <c r="AB143" s="750"/>
      <c r="AC143" s="750"/>
      <c r="AD143" s="750"/>
      <c r="AE143" s="750"/>
      <c r="AF143" s="750"/>
      <c r="AG143" s="132"/>
      <c r="AH143" s="132" t="s">
        <v>175</v>
      </c>
      <c r="AI143" s="132"/>
      <c r="AJ143" s="132" t="s">
        <v>1904</v>
      </c>
    </row>
    <row r="144" spans="1:36" ht="12.75">
      <c r="A144" s="116" t="s">
        <v>172</v>
      </c>
      <c r="B144" s="116"/>
      <c r="C144" s="114" t="s">
        <v>287</v>
      </c>
      <c r="D144" s="114"/>
      <c r="E144" s="116" t="s">
        <v>288</v>
      </c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749">
        <v>120000</v>
      </c>
      <c r="Q144" s="749"/>
      <c r="R144" s="749"/>
      <c r="S144" s="749"/>
      <c r="T144" s="749"/>
      <c r="U144" s="749"/>
      <c r="V144" s="749"/>
      <c r="W144" s="749">
        <v>120000</v>
      </c>
      <c r="X144" s="749"/>
      <c r="Y144" s="749"/>
      <c r="Z144" s="749">
        <v>5474.53</v>
      </c>
      <c r="AA144" s="749"/>
      <c r="AB144" s="749"/>
      <c r="AC144" s="749"/>
      <c r="AD144" s="749"/>
      <c r="AE144" s="749"/>
      <c r="AF144" s="749"/>
      <c r="AG144" s="130"/>
      <c r="AH144" s="130" t="s">
        <v>1905</v>
      </c>
      <c r="AI144" s="130"/>
      <c r="AJ144" s="130" t="s">
        <v>1905</v>
      </c>
    </row>
    <row r="145" spans="1:36" ht="12.75">
      <c r="A145" s="116" t="s">
        <v>172</v>
      </c>
      <c r="B145" s="116"/>
      <c r="C145" s="114" t="s">
        <v>227</v>
      </c>
      <c r="D145" s="114"/>
      <c r="E145" s="116" t="s">
        <v>228</v>
      </c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749">
        <v>330000</v>
      </c>
      <c r="Q145" s="749"/>
      <c r="R145" s="749"/>
      <c r="S145" s="749"/>
      <c r="T145" s="749"/>
      <c r="U145" s="749"/>
      <c r="V145" s="749"/>
      <c r="W145" s="749">
        <v>330000</v>
      </c>
      <c r="X145" s="749"/>
      <c r="Y145" s="749"/>
      <c r="Z145" s="749">
        <v>221322</v>
      </c>
      <c r="AA145" s="749"/>
      <c r="AB145" s="749"/>
      <c r="AC145" s="749"/>
      <c r="AD145" s="749"/>
      <c r="AE145" s="749"/>
      <c r="AF145" s="749"/>
      <c r="AG145" s="130"/>
      <c r="AH145" s="130" t="s">
        <v>1906</v>
      </c>
      <c r="AI145" s="130"/>
      <c r="AJ145" s="130" t="s">
        <v>1906</v>
      </c>
    </row>
    <row r="146" spans="1:36" ht="12.75">
      <c r="A146" s="116" t="s">
        <v>172</v>
      </c>
      <c r="B146" s="116"/>
      <c r="C146" s="114" t="s">
        <v>236</v>
      </c>
      <c r="D146" s="114"/>
      <c r="E146" s="116" t="s">
        <v>237</v>
      </c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749">
        <v>65000</v>
      </c>
      <c r="Q146" s="749"/>
      <c r="R146" s="749"/>
      <c r="S146" s="749"/>
      <c r="T146" s="749"/>
      <c r="U146" s="749"/>
      <c r="V146" s="749"/>
      <c r="W146" s="749">
        <v>65000</v>
      </c>
      <c r="X146" s="749"/>
      <c r="Y146" s="749"/>
      <c r="Z146" s="749">
        <v>1844.04</v>
      </c>
      <c r="AA146" s="749"/>
      <c r="AB146" s="749"/>
      <c r="AC146" s="749"/>
      <c r="AD146" s="749"/>
      <c r="AE146" s="749"/>
      <c r="AF146" s="749"/>
      <c r="AG146" s="130"/>
      <c r="AH146" s="130" t="s">
        <v>1907</v>
      </c>
      <c r="AI146" s="130"/>
      <c r="AJ146" s="130" t="s">
        <v>1907</v>
      </c>
    </row>
    <row r="147" spans="1:36" ht="12.75">
      <c r="A147" s="116" t="s">
        <v>172</v>
      </c>
      <c r="B147" s="116"/>
      <c r="C147" s="114" t="s">
        <v>239</v>
      </c>
      <c r="D147" s="114"/>
      <c r="E147" s="116" t="s">
        <v>240</v>
      </c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749">
        <v>20000</v>
      </c>
      <c r="Q147" s="749"/>
      <c r="R147" s="749"/>
      <c r="S147" s="749"/>
      <c r="T147" s="749"/>
      <c r="U147" s="749"/>
      <c r="V147" s="749"/>
      <c r="W147" s="749">
        <v>20000</v>
      </c>
      <c r="X147" s="749"/>
      <c r="Y147" s="749"/>
      <c r="Z147" s="749"/>
      <c r="AA147" s="749"/>
      <c r="AB147" s="749"/>
      <c r="AC147" s="749"/>
      <c r="AD147" s="749"/>
      <c r="AE147" s="749"/>
      <c r="AF147" s="749"/>
      <c r="AG147" s="130"/>
      <c r="AH147" s="130" t="s">
        <v>245</v>
      </c>
      <c r="AI147" s="130"/>
      <c r="AJ147" s="130" t="s">
        <v>245</v>
      </c>
    </row>
    <row r="148" spans="1:36" ht="12.75">
      <c r="A148" s="116" t="s">
        <v>172</v>
      </c>
      <c r="B148" s="116"/>
      <c r="C148" s="114" t="s">
        <v>291</v>
      </c>
      <c r="D148" s="114"/>
      <c r="E148" s="116" t="s">
        <v>292</v>
      </c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749">
        <v>270000</v>
      </c>
      <c r="Q148" s="749"/>
      <c r="R148" s="749"/>
      <c r="S148" s="749"/>
      <c r="T148" s="749"/>
      <c r="U148" s="749"/>
      <c r="V148" s="749"/>
      <c r="W148" s="749">
        <v>270000</v>
      </c>
      <c r="X148" s="749"/>
      <c r="Y148" s="749"/>
      <c r="Z148" s="749">
        <v>80281.16</v>
      </c>
      <c r="AA148" s="749"/>
      <c r="AB148" s="749"/>
      <c r="AC148" s="749"/>
      <c r="AD148" s="749"/>
      <c r="AE148" s="749"/>
      <c r="AF148" s="749"/>
      <c r="AG148" s="130"/>
      <c r="AH148" s="130" t="s">
        <v>1908</v>
      </c>
      <c r="AI148" s="130"/>
      <c r="AJ148" s="130" t="s">
        <v>1908</v>
      </c>
    </row>
    <row r="149" spans="1:36" ht="12.75">
      <c r="A149" s="116" t="s">
        <v>172</v>
      </c>
      <c r="B149" s="116"/>
      <c r="C149" s="114" t="s">
        <v>229</v>
      </c>
      <c r="D149" s="114"/>
      <c r="E149" s="116" t="s">
        <v>230</v>
      </c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749">
        <v>6520000</v>
      </c>
      <c r="Q149" s="749"/>
      <c r="R149" s="749"/>
      <c r="S149" s="749"/>
      <c r="T149" s="749"/>
      <c r="U149" s="749"/>
      <c r="V149" s="749"/>
      <c r="W149" s="749">
        <v>6975000</v>
      </c>
      <c r="X149" s="749"/>
      <c r="Y149" s="749"/>
      <c r="Z149" s="749">
        <v>1263213.12</v>
      </c>
      <c r="AA149" s="749"/>
      <c r="AB149" s="749"/>
      <c r="AC149" s="749"/>
      <c r="AD149" s="749"/>
      <c r="AE149" s="749"/>
      <c r="AF149" s="749"/>
      <c r="AG149" s="130"/>
      <c r="AH149" s="130" t="s">
        <v>1909</v>
      </c>
      <c r="AI149" s="130"/>
      <c r="AJ149" s="130" t="s">
        <v>1910</v>
      </c>
    </row>
    <row r="150" spans="1:36" ht="12.75">
      <c r="A150" s="116" t="s">
        <v>172</v>
      </c>
      <c r="B150" s="116"/>
      <c r="C150" s="114" t="s">
        <v>231</v>
      </c>
      <c r="D150" s="114"/>
      <c r="E150" s="116" t="s">
        <v>232</v>
      </c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749">
        <v>250000</v>
      </c>
      <c r="Q150" s="749"/>
      <c r="R150" s="749"/>
      <c r="S150" s="749"/>
      <c r="T150" s="749"/>
      <c r="U150" s="749"/>
      <c r="V150" s="749"/>
      <c r="W150" s="749">
        <v>250000</v>
      </c>
      <c r="X150" s="749"/>
      <c r="Y150" s="749"/>
      <c r="Z150" s="749">
        <v>56037</v>
      </c>
      <c r="AA150" s="749"/>
      <c r="AB150" s="749"/>
      <c r="AC150" s="749"/>
      <c r="AD150" s="749"/>
      <c r="AE150" s="749"/>
      <c r="AF150" s="749"/>
      <c r="AG150" s="130"/>
      <c r="AH150" s="130" t="s">
        <v>1911</v>
      </c>
      <c r="AI150" s="130"/>
      <c r="AJ150" s="130" t="s">
        <v>1911</v>
      </c>
    </row>
    <row r="151" spans="1:36" ht="12.75">
      <c r="A151" s="116" t="s">
        <v>172</v>
      </c>
      <c r="B151" s="116"/>
      <c r="C151" s="114" t="s">
        <v>233</v>
      </c>
      <c r="D151" s="114"/>
      <c r="E151" s="116" t="s">
        <v>234</v>
      </c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749">
        <v>100000</v>
      </c>
      <c r="Q151" s="749"/>
      <c r="R151" s="749"/>
      <c r="S151" s="749"/>
      <c r="T151" s="749"/>
      <c r="U151" s="749"/>
      <c r="V151" s="749"/>
      <c r="W151" s="749">
        <v>200000</v>
      </c>
      <c r="X151" s="749"/>
      <c r="Y151" s="749"/>
      <c r="Z151" s="749">
        <v>154469.5</v>
      </c>
      <c r="AA151" s="749"/>
      <c r="AB151" s="749"/>
      <c r="AC151" s="749"/>
      <c r="AD151" s="749"/>
      <c r="AE151" s="749"/>
      <c r="AF151" s="749"/>
      <c r="AG151" s="130"/>
      <c r="AH151" s="130" t="s">
        <v>1912</v>
      </c>
      <c r="AI151" s="130"/>
      <c r="AJ151" s="130" t="s">
        <v>1913</v>
      </c>
    </row>
    <row r="152" spans="1:36" ht="12.75">
      <c r="A152" s="116" t="s">
        <v>172</v>
      </c>
      <c r="B152" s="116"/>
      <c r="C152" s="114" t="s">
        <v>293</v>
      </c>
      <c r="D152" s="114"/>
      <c r="E152" s="116" t="s">
        <v>294</v>
      </c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749"/>
      <c r="Q152" s="749"/>
      <c r="R152" s="749"/>
      <c r="S152" s="749"/>
      <c r="T152" s="749"/>
      <c r="U152" s="749"/>
      <c r="V152" s="749"/>
      <c r="W152" s="749">
        <v>80000</v>
      </c>
      <c r="X152" s="749"/>
      <c r="Y152" s="749"/>
      <c r="Z152" s="749">
        <v>40000</v>
      </c>
      <c r="AA152" s="749"/>
      <c r="AB152" s="749"/>
      <c r="AC152" s="749"/>
      <c r="AD152" s="749"/>
      <c r="AE152" s="749"/>
      <c r="AF152" s="749"/>
      <c r="AG152" s="130"/>
      <c r="AH152" s="130" t="s">
        <v>175</v>
      </c>
      <c r="AI152" s="130"/>
      <c r="AJ152" s="130" t="s">
        <v>1902</v>
      </c>
    </row>
    <row r="153" spans="1:36" ht="12.75">
      <c r="A153" s="116" t="s">
        <v>172</v>
      </c>
      <c r="B153" s="116"/>
      <c r="C153" s="114" t="s">
        <v>282</v>
      </c>
      <c r="D153" s="114"/>
      <c r="E153" s="116" t="s">
        <v>283</v>
      </c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749"/>
      <c r="Q153" s="749"/>
      <c r="R153" s="749"/>
      <c r="S153" s="749"/>
      <c r="T153" s="749"/>
      <c r="U153" s="749"/>
      <c r="V153" s="749"/>
      <c r="W153" s="749">
        <v>10000</v>
      </c>
      <c r="X153" s="749"/>
      <c r="Y153" s="749"/>
      <c r="Z153" s="749"/>
      <c r="AA153" s="749"/>
      <c r="AB153" s="749"/>
      <c r="AC153" s="749"/>
      <c r="AD153" s="749"/>
      <c r="AE153" s="749"/>
      <c r="AF153" s="749"/>
      <c r="AG153" s="130"/>
      <c r="AH153" s="130" t="s">
        <v>175</v>
      </c>
      <c r="AI153" s="130"/>
      <c r="AJ153" s="130" t="s">
        <v>245</v>
      </c>
    </row>
    <row r="154" spans="1:36" ht="12.75">
      <c r="A154" s="116" t="s">
        <v>172</v>
      </c>
      <c r="B154" s="116"/>
      <c r="C154" s="114" t="s">
        <v>273</v>
      </c>
      <c r="D154" s="114"/>
      <c r="E154" s="116" t="s">
        <v>1411</v>
      </c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749"/>
      <c r="Q154" s="749"/>
      <c r="R154" s="749"/>
      <c r="S154" s="749"/>
      <c r="T154" s="749"/>
      <c r="U154" s="749"/>
      <c r="V154" s="749"/>
      <c r="W154" s="749">
        <v>820000</v>
      </c>
      <c r="X154" s="749"/>
      <c r="Y154" s="749"/>
      <c r="Z154" s="749">
        <v>410000</v>
      </c>
      <c r="AA154" s="749"/>
      <c r="AB154" s="749"/>
      <c r="AC154" s="749"/>
      <c r="AD154" s="749"/>
      <c r="AE154" s="749"/>
      <c r="AF154" s="749"/>
      <c r="AG154" s="130"/>
      <c r="AH154" s="130" t="s">
        <v>175</v>
      </c>
      <c r="AI154" s="130"/>
      <c r="AJ154" s="130" t="s">
        <v>1902</v>
      </c>
    </row>
    <row r="155" spans="1:36" ht="12.75">
      <c r="A155" s="116" t="s">
        <v>172</v>
      </c>
      <c r="B155" s="116"/>
      <c r="C155" s="114" t="s">
        <v>284</v>
      </c>
      <c r="D155" s="114"/>
      <c r="E155" s="116" t="s">
        <v>285</v>
      </c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749"/>
      <c r="Q155" s="749"/>
      <c r="R155" s="749"/>
      <c r="S155" s="749"/>
      <c r="T155" s="749"/>
      <c r="U155" s="749"/>
      <c r="V155" s="749"/>
      <c r="W155" s="749">
        <v>810000</v>
      </c>
      <c r="X155" s="749"/>
      <c r="Y155" s="749"/>
      <c r="Z155" s="749">
        <v>360000</v>
      </c>
      <c r="AA155" s="749"/>
      <c r="AB155" s="749"/>
      <c r="AC155" s="749"/>
      <c r="AD155" s="749"/>
      <c r="AE155" s="749"/>
      <c r="AF155" s="749"/>
      <c r="AG155" s="130"/>
      <c r="AH155" s="130" t="s">
        <v>175</v>
      </c>
      <c r="AI155" s="130"/>
      <c r="AJ155" s="130" t="s">
        <v>1914</v>
      </c>
    </row>
    <row r="156" spans="1:36" ht="12.75">
      <c r="A156" s="116" t="s">
        <v>172</v>
      </c>
      <c r="B156" s="116"/>
      <c r="C156" s="114" t="s">
        <v>295</v>
      </c>
      <c r="D156" s="114"/>
      <c r="E156" s="116" t="s">
        <v>296</v>
      </c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749"/>
      <c r="Q156" s="749"/>
      <c r="R156" s="749"/>
      <c r="S156" s="749"/>
      <c r="T156" s="749"/>
      <c r="U156" s="749"/>
      <c r="V156" s="749"/>
      <c r="W156" s="749">
        <v>140000</v>
      </c>
      <c r="X156" s="749"/>
      <c r="Y156" s="749"/>
      <c r="Z156" s="749">
        <v>70000</v>
      </c>
      <c r="AA156" s="749"/>
      <c r="AB156" s="749"/>
      <c r="AC156" s="749"/>
      <c r="AD156" s="749"/>
      <c r="AE156" s="749"/>
      <c r="AF156" s="749"/>
      <c r="AG156" s="130"/>
      <c r="AH156" s="130" t="s">
        <v>175</v>
      </c>
      <c r="AI156" s="130"/>
      <c r="AJ156" s="130" t="s">
        <v>1902</v>
      </c>
    </row>
    <row r="157" spans="1:36" ht="12.75">
      <c r="A157" s="131" t="s">
        <v>172</v>
      </c>
      <c r="B157" s="131"/>
      <c r="C157" s="131" t="s">
        <v>176</v>
      </c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750">
        <v>7675000</v>
      </c>
      <c r="Q157" s="750"/>
      <c r="R157" s="750"/>
      <c r="S157" s="750"/>
      <c r="T157" s="750"/>
      <c r="U157" s="750"/>
      <c r="V157" s="750"/>
      <c r="W157" s="750">
        <v>10090000</v>
      </c>
      <c r="X157" s="750"/>
      <c r="Y157" s="750"/>
      <c r="Z157" s="750">
        <v>2662641.35</v>
      </c>
      <c r="AA157" s="750"/>
      <c r="AB157" s="750"/>
      <c r="AC157" s="750"/>
      <c r="AD157" s="750"/>
      <c r="AE157" s="750"/>
      <c r="AF157" s="750"/>
      <c r="AG157" s="132"/>
      <c r="AH157" s="132" t="s">
        <v>1915</v>
      </c>
      <c r="AI157" s="132"/>
      <c r="AJ157" s="132" t="s">
        <v>1916</v>
      </c>
    </row>
    <row r="158" spans="1:36" ht="12.75">
      <c r="A158" s="116" t="s">
        <v>297</v>
      </c>
      <c r="B158" s="116"/>
      <c r="C158" s="114" t="s">
        <v>269</v>
      </c>
      <c r="D158" s="114"/>
      <c r="E158" s="116" t="s">
        <v>270</v>
      </c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749"/>
      <c r="Q158" s="749"/>
      <c r="R158" s="749"/>
      <c r="S158" s="749"/>
      <c r="T158" s="749"/>
      <c r="U158" s="749"/>
      <c r="V158" s="749"/>
      <c r="W158" s="749">
        <v>10000</v>
      </c>
      <c r="X158" s="749"/>
      <c r="Y158" s="749"/>
      <c r="Z158" s="749">
        <v>9680</v>
      </c>
      <c r="AA158" s="749"/>
      <c r="AB158" s="749"/>
      <c r="AC158" s="749"/>
      <c r="AD158" s="749"/>
      <c r="AE158" s="749"/>
      <c r="AF158" s="749"/>
      <c r="AG158" s="130"/>
      <c r="AH158" s="130" t="s">
        <v>175</v>
      </c>
      <c r="AI158" s="130"/>
      <c r="AJ158" s="130" t="s">
        <v>1917</v>
      </c>
    </row>
    <row r="159" spans="1:36" ht="12.75">
      <c r="A159" s="116" t="s">
        <v>297</v>
      </c>
      <c r="B159" s="116"/>
      <c r="C159" s="114" t="s">
        <v>227</v>
      </c>
      <c r="D159" s="114"/>
      <c r="E159" s="116" t="s">
        <v>228</v>
      </c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749">
        <v>50000</v>
      </c>
      <c r="Q159" s="749"/>
      <c r="R159" s="749"/>
      <c r="S159" s="749"/>
      <c r="T159" s="749"/>
      <c r="U159" s="749"/>
      <c r="V159" s="749"/>
      <c r="W159" s="749">
        <v>50000</v>
      </c>
      <c r="X159" s="749"/>
      <c r="Y159" s="749"/>
      <c r="Z159" s="749">
        <v>30098</v>
      </c>
      <c r="AA159" s="749"/>
      <c r="AB159" s="749"/>
      <c r="AC159" s="749"/>
      <c r="AD159" s="749"/>
      <c r="AE159" s="749"/>
      <c r="AF159" s="749"/>
      <c r="AG159" s="130"/>
      <c r="AH159" s="130" t="s">
        <v>1918</v>
      </c>
      <c r="AI159" s="130"/>
      <c r="AJ159" s="130" t="s">
        <v>1918</v>
      </c>
    </row>
    <row r="160" spans="1:36" ht="12.75">
      <c r="A160" s="116" t="s">
        <v>297</v>
      </c>
      <c r="B160" s="116"/>
      <c r="C160" s="114" t="s">
        <v>229</v>
      </c>
      <c r="D160" s="114"/>
      <c r="E160" s="116" t="s">
        <v>230</v>
      </c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749">
        <v>150000</v>
      </c>
      <c r="Q160" s="749"/>
      <c r="R160" s="749"/>
      <c r="S160" s="749"/>
      <c r="T160" s="749"/>
      <c r="U160" s="749"/>
      <c r="V160" s="749"/>
      <c r="W160" s="749">
        <v>150000</v>
      </c>
      <c r="X160" s="749"/>
      <c r="Y160" s="749"/>
      <c r="Z160" s="749">
        <v>54272</v>
      </c>
      <c r="AA160" s="749"/>
      <c r="AB160" s="749"/>
      <c r="AC160" s="749"/>
      <c r="AD160" s="749"/>
      <c r="AE160" s="749"/>
      <c r="AF160" s="749"/>
      <c r="AG160" s="130"/>
      <c r="AH160" s="130" t="s">
        <v>1919</v>
      </c>
      <c r="AI160" s="130"/>
      <c r="AJ160" s="130" t="s">
        <v>1919</v>
      </c>
    </row>
    <row r="161" spans="1:36" ht="12.75">
      <c r="A161" s="116" t="s">
        <v>297</v>
      </c>
      <c r="B161" s="116"/>
      <c r="C161" s="114" t="s">
        <v>241</v>
      </c>
      <c r="D161" s="114"/>
      <c r="E161" s="116" t="s">
        <v>242</v>
      </c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749">
        <v>400000</v>
      </c>
      <c r="Q161" s="749"/>
      <c r="R161" s="749"/>
      <c r="S161" s="749"/>
      <c r="T161" s="749"/>
      <c r="U161" s="749"/>
      <c r="V161" s="749"/>
      <c r="W161" s="749">
        <v>575900</v>
      </c>
      <c r="X161" s="749"/>
      <c r="Y161" s="749"/>
      <c r="Z161" s="749">
        <v>297400</v>
      </c>
      <c r="AA161" s="749"/>
      <c r="AB161" s="749"/>
      <c r="AC161" s="749"/>
      <c r="AD161" s="749"/>
      <c r="AE161" s="749"/>
      <c r="AF161" s="749"/>
      <c r="AG161" s="130"/>
      <c r="AH161" s="130" t="s">
        <v>1920</v>
      </c>
      <c r="AI161" s="130"/>
      <c r="AJ161" s="130" t="s">
        <v>1921</v>
      </c>
    </row>
    <row r="162" spans="1:36" ht="12.75">
      <c r="A162" s="116" t="s">
        <v>297</v>
      </c>
      <c r="B162" s="116"/>
      <c r="C162" s="114" t="s">
        <v>249</v>
      </c>
      <c r="D162" s="114"/>
      <c r="E162" s="116" t="s">
        <v>250</v>
      </c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749">
        <v>300000</v>
      </c>
      <c r="Q162" s="749"/>
      <c r="R162" s="749"/>
      <c r="S162" s="749"/>
      <c r="T162" s="749"/>
      <c r="U162" s="749"/>
      <c r="V162" s="749"/>
      <c r="W162" s="749">
        <v>300000</v>
      </c>
      <c r="X162" s="749"/>
      <c r="Y162" s="749"/>
      <c r="Z162" s="749"/>
      <c r="AA162" s="749"/>
      <c r="AB162" s="749"/>
      <c r="AC162" s="749"/>
      <c r="AD162" s="749"/>
      <c r="AE162" s="749"/>
      <c r="AF162" s="749"/>
      <c r="AG162" s="130"/>
      <c r="AH162" s="130" t="s">
        <v>245</v>
      </c>
      <c r="AI162" s="130"/>
      <c r="AJ162" s="130" t="s">
        <v>245</v>
      </c>
    </row>
    <row r="163" spans="1:36" ht="12.75">
      <c r="A163" s="131" t="s">
        <v>297</v>
      </c>
      <c r="B163" s="131"/>
      <c r="C163" s="131" t="s">
        <v>300</v>
      </c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750">
        <v>900000</v>
      </c>
      <c r="Q163" s="750"/>
      <c r="R163" s="750"/>
      <c r="S163" s="750"/>
      <c r="T163" s="750"/>
      <c r="U163" s="750"/>
      <c r="V163" s="750"/>
      <c r="W163" s="750">
        <v>1085900</v>
      </c>
      <c r="X163" s="750"/>
      <c r="Y163" s="750"/>
      <c r="Z163" s="750">
        <v>391450</v>
      </c>
      <c r="AA163" s="750"/>
      <c r="AB163" s="750"/>
      <c r="AC163" s="750"/>
      <c r="AD163" s="750"/>
      <c r="AE163" s="750"/>
      <c r="AF163" s="750"/>
      <c r="AG163" s="132"/>
      <c r="AH163" s="132" t="s">
        <v>1922</v>
      </c>
      <c r="AI163" s="132"/>
      <c r="AJ163" s="132" t="s">
        <v>1923</v>
      </c>
    </row>
    <row r="164" spans="1:36" ht="12.75">
      <c r="A164" s="116" t="s">
        <v>301</v>
      </c>
      <c r="B164" s="116"/>
      <c r="C164" s="114" t="s">
        <v>295</v>
      </c>
      <c r="D164" s="114"/>
      <c r="E164" s="116" t="s">
        <v>296</v>
      </c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749">
        <v>300000</v>
      </c>
      <c r="Q164" s="749"/>
      <c r="R164" s="749"/>
      <c r="S164" s="749"/>
      <c r="T164" s="749"/>
      <c r="U164" s="749"/>
      <c r="V164" s="749"/>
      <c r="W164" s="749">
        <v>300000</v>
      </c>
      <c r="X164" s="749"/>
      <c r="Y164" s="749"/>
      <c r="Z164" s="749">
        <v>150000</v>
      </c>
      <c r="AA164" s="749"/>
      <c r="AB164" s="749"/>
      <c r="AC164" s="749"/>
      <c r="AD164" s="749"/>
      <c r="AE164" s="749"/>
      <c r="AF164" s="749"/>
      <c r="AG164" s="130"/>
      <c r="AH164" s="130" t="s">
        <v>1902</v>
      </c>
      <c r="AI164" s="130"/>
      <c r="AJ164" s="130" t="s">
        <v>1902</v>
      </c>
    </row>
    <row r="165" spans="1:36" ht="12.75">
      <c r="A165" s="131" t="s">
        <v>301</v>
      </c>
      <c r="B165" s="131"/>
      <c r="C165" s="131" t="s">
        <v>302</v>
      </c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750">
        <v>300000</v>
      </c>
      <c r="Q165" s="750"/>
      <c r="R165" s="750"/>
      <c r="S165" s="750"/>
      <c r="T165" s="750"/>
      <c r="U165" s="750"/>
      <c r="V165" s="750"/>
      <c r="W165" s="750">
        <v>300000</v>
      </c>
      <c r="X165" s="750"/>
      <c r="Y165" s="750"/>
      <c r="Z165" s="750">
        <v>150000</v>
      </c>
      <c r="AA165" s="750"/>
      <c r="AB165" s="750"/>
      <c r="AC165" s="750"/>
      <c r="AD165" s="750"/>
      <c r="AE165" s="750"/>
      <c r="AF165" s="750"/>
      <c r="AG165" s="132"/>
      <c r="AH165" s="132" t="s">
        <v>1902</v>
      </c>
      <c r="AI165" s="132"/>
      <c r="AJ165" s="132" t="s">
        <v>1902</v>
      </c>
    </row>
    <row r="166" spans="1:36" ht="12.75">
      <c r="A166" s="116" t="s">
        <v>304</v>
      </c>
      <c r="B166" s="116"/>
      <c r="C166" s="114" t="s">
        <v>229</v>
      </c>
      <c r="D166" s="114"/>
      <c r="E166" s="116" t="s">
        <v>230</v>
      </c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749">
        <v>2960000</v>
      </c>
      <c r="Q166" s="749"/>
      <c r="R166" s="749"/>
      <c r="S166" s="749"/>
      <c r="T166" s="749"/>
      <c r="U166" s="749"/>
      <c r="V166" s="749"/>
      <c r="W166" s="749">
        <v>2780000</v>
      </c>
      <c r="X166" s="749"/>
      <c r="Y166" s="749"/>
      <c r="Z166" s="749">
        <v>2016041.5</v>
      </c>
      <c r="AA166" s="749"/>
      <c r="AB166" s="749"/>
      <c r="AC166" s="749"/>
      <c r="AD166" s="749"/>
      <c r="AE166" s="749"/>
      <c r="AF166" s="749"/>
      <c r="AG166" s="130"/>
      <c r="AH166" s="130" t="s">
        <v>1924</v>
      </c>
      <c r="AI166" s="130"/>
      <c r="AJ166" s="130" t="s">
        <v>1925</v>
      </c>
    </row>
    <row r="167" spans="1:36" ht="12.75">
      <c r="A167" s="131" t="s">
        <v>304</v>
      </c>
      <c r="B167" s="131"/>
      <c r="C167" s="131" t="s">
        <v>305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750">
        <v>2960000</v>
      </c>
      <c r="Q167" s="750"/>
      <c r="R167" s="750"/>
      <c r="S167" s="750"/>
      <c r="T167" s="750"/>
      <c r="U167" s="750"/>
      <c r="V167" s="750"/>
      <c r="W167" s="750">
        <v>2780000</v>
      </c>
      <c r="X167" s="750"/>
      <c r="Y167" s="750"/>
      <c r="Z167" s="750">
        <v>2016041.5</v>
      </c>
      <c r="AA167" s="750"/>
      <c r="AB167" s="750"/>
      <c r="AC167" s="750"/>
      <c r="AD167" s="750"/>
      <c r="AE167" s="750"/>
      <c r="AF167" s="750"/>
      <c r="AG167" s="132"/>
      <c r="AH167" s="132" t="s">
        <v>1924</v>
      </c>
      <c r="AI167" s="132"/>
      <c r="AJ167" s="132" t="s">
        <v>1925</v>
      </c>
    </row>
    <row r="168" spans="1:36" ht="12.75">
      <c r="A168" s="116" t="s">
        <v>306</v>
      </c>
      <c r="B168" s="116"/>
      <c r="C168" s="114" t="s">
        <v>227</v>
      </c>
      <c r="D168" s="114"/>
      <c r="E168" s="116" t="s">
        <v>228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749">
        <v>450000</v>
      </c>
      <c r="Q168" s="749"/>
      <c r="R168" s="749"/>
      <c r="S168" s="749"/>
      <c r="T168" s="749"/>
      <c r="U168" s="749"/>
      <c r="V168" s="749"/>
      <c r="W168" s="749">
        <v>450000</v>
      </c>
      <c r="X168" s="749"/>
      <c r="Y168" s="749"/>
      <c r="Z168" s="749">
        <v>137568.26</v>
      </c>
      <c r="AA168" s="749"/>
      <c r="AB168" s="749"/>
      <c r="AC168" s="749"/>
      <c r="AD168" s="749"/>
      <c r="AE168" s="749"/>
      <c r="AF168" s="749"/>
      <c r="AG168" s="130"/>
      <c r="AH168" s="130" t="s">
        <v>1926</v>
      </c>
      <c r="AI168" s="130"/>
      <c r="AJ168" s="130" t="s">
        <v>1926</v>
      </c>
    </row>
    <row r="169" spans="1:36" ht="12.75">
      <c r="A169" s="116" t="s">
        <v>306</v>
      </c>
      <c r="B169" s="116"/>
      <c r="C169" s="114" t="s">
        <v>229</v>
      </c>
      <c r="D169" s="114"/>
      <c r="E169" s="116" t="s">
        <v>230</v>
      </c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749">
        <v>250000</v>
      </c>
      <c r="Q169" s="749"/>
      <c r="R169" s="749"/>
      <c r="S169" s="749"/>
      <c r="T169" s="749"/>
      <c r="U169" s="749"/>
      <c r="V169" s="749"/>
      <c r="W169" s="749">
        <v>250000</v>
      </c>
      <c r="X169" s="749"/>
      <c r="Y169" s="749"/>
      <c r="Z169" s="749">
        <v>74600</v>
      </c>
      <c r="AA169" s="749"/>
      <c r="AB169" s="749"/>
      <c r="AC169" s="749"/>
      <c r="AD169" s="749"/>
      <c r="AE169" s="749"/>
      <c r="AF169" s="749"/>
      <c r="AG169" s="130"/>
      <c r="AH169" s="130" t="s">
        <v>1927</v>
      </c>
      <c r="AI169" s="130"/>
      <c r="AJ169" s="130" t="s">
        <v>1927</v>
      </c>
    </row>
    <row r="170" spans="1:36" ht="12.75">
      <c r="A170" s="116" t="s">
        <v>306</v>
      </c>
      <c r="B170" s="116"/>
      <c r="C170" s="114" t="s">
        <v>231</v>
      </c>
      <c r="D170" s="114"/>
      <c r="E170" s="116" t="s">
        <v>232</v>
      </c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749">
        <v>50000</v>
      </c>
      <c r="Q170" s="749"/>
      <c r="R170" s="749"/>
      <c r="S170" s="749"/>
      <c r="T170" s="749"/>
      <c r="U170" s="749"/>
      <c r="V170" s="749"/>
      <c r="W170" s="749">
        <v>50000</v>
      </c>
      <c r="X170" s="749"/>
      <c r="Y170" s="749"/>
      <c r="Z170" s="749">
        <v>3312</v>
      </c>
      <c r="AA170" s="749"/>
      <c r="AB170" s="749"/>
      <c r="AC170" s="749"/>
      <c r="AD170" s="749"/>
      <c r="AE170" s="749"/>
      <c r="AF170" s="749"/>
      <c r="AG170" s="130"/>
      <c r="AH170" s="130" t="s">
        <v>1928</v>
      </c>
      <c r="AI170" s="130"/>
      <c r="AJ170" s="130" t="s">
        <v>1928</v>
      </c>
    </row>
    <row r="171" spans="1:36" ht="12.75">
      <c r="A171" s="116" t="s">
        <v>306</v>
      </c>
      <c r="B171" s="116"/>
      <c r="C171" s="114" t="s">
        <v>233</v>
      </c>
      <c r="D171" s="114"/>
      <c r="E171" s="116" t="s">
        <v>234</v>
      </c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749">
        <v>500000</v>
      </c>
      <c r="Q171" s="749"/>
      <c r="R171" s="749"/>
      <c r="S171" s="749"/>
      <c r="T171" s="749"/>
      <c r="U171" s="749"/>
      <c r="V171" s="749"/>
      <c r="W171" s="749">
        <v>500000</v>
      </c>
      <c r="X171" s="749"/>
      <c r="Y171" s="749"/>
      <c r="Z171" s="749">
        <v>300140.6</v>
      </c>
      <c r="AA171" s="749"/>
      <c r="AB171" s="749"/>
      <c r="AC171" s="749"/>
      <c r="AD171" s="749"/>
      <c r="AE171" s="749"/>
      <c r="AF171" s="749"/>
      <c r="AG171" s="130"/>
      <c r="AH171" s="130" t="s">
        <v>1929</v>
      </c>
      <c r="AI171" s="130"/>
      <c r="AJ171" s="130" t="s">
        <v>1929</v>
      </c>
    </row>
    <row r="172" spans="1:36" ht="12.75">
      <c r="A172" s="131" t="s">
        <v>306</v>
      </c>
      <c r="B172" s="131"/>
      <c r="C172" s="131" t="s">
        <v>308</v>
      </c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750">
        <v>1250000</v>
      </c>
      <c r="Q172" s="750"/>
      <c r="R172" s="750"/>
      <c r="S172" s="750"/>
      <c r="T172" s="750"/>
      <c r="U172" s="750"/>
      <c r="V172" s="750"/>
      <c r="W172" s="750">
        <v>1250000</v>
      </c>
      <c r="X172" s="750"/>
      <c r="Y172" s="750"/>
      <c r="Z172" s="750">
        <v>515620.86</v>
      </c>
      <c r="AA172" s="750"/>
      <c r="AB172" s="750"/>
      <c r="AC172" s="750"/>
      <c r="AD172" s="750"/>
      <c r="AE172" s="750"/>
      <c r="AF172" s="750"/>
      <c r="AG172" s="132"/>
      <c r="AH172" s="132" t="s">
        <v>1930</v>
      </c>
      <c r="AI172" s="132"/>
      <c r="AJ172" s="132" t="s">
        <v>1930</v>
      </c>
    </row>
    <row r="173" spans="1:36" ht="12.75">
      <c r="A173" s="116" t="s">
        <v>309</v>
      </c>
      <c r="B173" s="116"/>
      <c r="C173" s="114" t="s">
        <v>269</v>
      </c>
      <c r="D173" s="114"/>
      <c r="E173" s="116" t="s">
        <v>270</v>
      </c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749">
        <v>100000</v>
      </c>
      <c r="Q173" s="749"/>
      <c r="R173" s="749"/>
      <c r="S173" s="749"/>
      <c r="T173" s="749"/>
      <c r="U173" s="749"/>
      <c r="V173" s="749"/>
      <c r="W173" s="749">
        <v>135000</v>
      </c>
      <c r="X173" s="749"/>
      <c r="Y173" s="749"/>
      <c r="Z173" s="749">
        <v>134815.73</v>
      </c>
      <c r="AA173" s="749"/>
      <c r="AB173" s="749"/>
      <c r="AC173" s="749"/>
      <c r="AD173" s="749"/>
      <c r="AE173" s="749"/>
      <c r="AF173" s="749"/>
      <c r="AG173" s="130"/>
      <c r="AH173" s="130" t="s">
        <v>1931</v>
      </c>
      <c r="AI173" s="130"/>
      <c r="AJ173" s="130" t="s">
        <v>1932</v>
      </c>
    </row>
    <row r="174" spans="1:36" ht="12.75">
      <c r="A174" s="116" t="s">
        <v>309</v>
      </c>
      <c r="B174" s="116"/>
      <c r="C174" s="114" t="s">
        <v>227</v>
      </c>
      <c r="D174" s="114"/>
      <c r="E174" s="116" t="s">
        <v>228</v>
      </c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749">
        <v>20000</v>
      </c>
      <c r="Q174" s="749"/>
      <c r="R174" s="749"/>
      <c r="S174" s="749"/>
      <c r="T174" s="749"/>
      <c r="U174" s="749"/>
      <c r="V174" s="749"/>
      <c r="W174" s="749">
        <v>90000</v>
      </c>
      <c r="X174" s="749"/>
      <c r="Y174" s="749"/>
      <c r="Z174" s="749">
        <v>27563.8</v>
      </c>
      <c r="AA174" s="749"/>
      <c r="AB174" s="749"/>
      <c r="AC174" s="749"/>
      <c r="AD174" s="749"/>
      <c r="AE174" s="749"/>
      <c r="AF174" s="749"/>
      <c r="AG174" s="130"/>
      <c r="AH174" s="130" t="s">
        <v>1933</v>
      </c>
      <c r="AI174" s="130"/>
      <c r="AJ174" s="130" t="s">
        <v>1934</v>
      </c>
    </row>
    <row r="175" spans="1:36" ht="12.75">
      <c r="A175" s="116" t="s">
        <v>309</v>
      </c>
      <c r="B175" s="116"/>
      <c r="C175" s="114" t="s">
        <v>236</v>
      </c>
      <c r="D175" s="114"/>
      <c r="E175" s="116" t="s">
        <v>237</v>
      </c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749">
        <v>40000</v>
      </c>
      <c r="Q175" s="749"/>
      <c r="R175" s="749"/>
      <c r="S175" s="749"/>
      <c r="T175" s="749"/>
      <c r="U175" s="749"/>
      <c r="V175" s="749"/>
      <c r="W175" s="749"/>
      <c r="X175" s="749"/>
      <c r="Y175" s="749"/>
      <c r="Z175" s="749"/>
      <c r="AA175" s="749"/>
      <c r="AB175" s="749"/>
      <c r="AC175" s="749"/>
      <c r="AD175" s="749"/>
      <c r="AE175" s="749"/>
      <c r="AF175" s="749"/>
      <c r="AG175" s="130"/>
      <c r="AH175" s="130" t="s">
        <v>245</v>
      </c>
      <c r="AI175" s="130"/>
      <c r="AJ175" s="130" t="s">
        <v>175</v>
      </c>
    </row>
    <row r="176" spans="1:36" ht="12.75">
      <c r="A176" s="116" t="s">
        <v>309</v>
      </c>
      <c r="B176" s="116"/>
      <c r="C176" s="114" t="s">
        <v>229</v>
      </c>
      <c r="D176" s="114"/>
      <c r="E176" s="116" t="s">
        <v>230</v>
      </c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749">
        <v>1140000</v>
      </c>
      <c r="Q176" s="749"/>
      <c r="R176" s="749"/>
      <c r="S176" s="749"/>
      <c r="T176" s="749"/>
      <c r="U176" s="749"/>
      <c r="V176" s="749"/>
      <c r="W176" s="749">
        <v>1162100</v>
      </c>
      <c r="X176" s="749"/>
      <c r="Y176" s="749"/>
      <c r="Z176" s="749">
        <v>1121351.65</v>
      </c>
      <c r="AA176" s="749"/>
      <c r="AB176" s="749"/>
      <c r="AC176" s="749"/>
      <c r="AD176" s="749"/>
      <c r="AE176" s="749"/>
      <c r="AF176" s="749"/>
      <c r="AG176" s="130"/>
      <c r="AH176" s="130" t="s">
        <v>1935</v>
      </c>
      <c r="AI176" s="130"/>
      <c r="AJ176" s="130" t="s">
        <v>1936</v>
      </c>
    </row>
    <row r="177" spans="1:36" ht="12.75">
      <c r="A177" s="116" t="s">
        <v>309</v>
      </c>
      <c r="B177" s="116"/>
      <c r="C177" s="114" t="s">
        <v>241</v>
      </c>
      <c r="D177" s="114"/>
      <c r="E177" s="116" t="s">
        <v>242</v>
      </c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749">
        <v>1500000</v>
      </c>
      <c r="Q177" s="749"/>
      <c r="R177" s="749"/>
      <c r="S177" s="749"/>
      <c r="T177" s="749"/>
      <c r="U177" s="749"/>
      <c r="V177" s="749"/>
      <c r="W177" s="749">
        <v>1270000</v>
      </c>
      <c r="X177" s="749"/>
      <c r="Y177" s="749"/>
      <c r="Z177" s="749">
        <v>1161125.1</v>
      </c>
      <c r="AA177" s="749"/>
      <c r="AB177" s="749"/>
      <c r="AC177" s="749"/>
      <c r="AD177" s="749"/>
      <c r="AE177" s="749"/>
      <c r="AF177" s="749"/>
      <c r="AG177" s="130"/>
      <c r="AH177" s="130" t="s">
        <v>1937</v>
      </c>
      <c r="AI177" s="130"/>
      <c r="AJ177" s="130" t="s">
        <v>1938</v>
      </c>
    </row>
    <row r="178" spans="1:36" ht="12.75">
      <c r="A178" s="116" t="s">
        <v>309</v>
      </c>
      <c r="B178" s="116"/>
      <c r="C178" s="114" t="s">
        <v>276</v>
      </c>
      <c r="D178" s="114"/>
      <c r="E178" s="116" t="s">
        <v>277</v>
      </c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749"/>
      <c r="Q178" s="749"/>
      <c r="R178" s="749"/>
      <c r="S178" s="749"/>
      <c r="T178" s="749"/>
      <c r="U178" s="749"/>
      <c r="V178" s="749"/>
      <c r="W178" s="749">
        <v>24600</v>
      </c>
      <c r="X178" s="749"/>
      <c r="Y178" s="749"/>
      <c r="Z178" s="749">
        <v>24622</v>
      </c>
      <c r="AA178" s="749"/>
      <c r="AB178" s="749"/>
      <c r="AC178" s="749"/>
      <c r="AD178" s="749"/>
      <c r="AE178" s="749"/>
      <c r="AF178" s="749"/>
      <c r="AG178" s="130"/>
      <c r="AH178" s="130" t="s">
        <v>175</v>
      </c>
      <c r="AI178" s="130"/>
      <c r="AJ178" s="130" t="s">
        <v>598</v>
      </c>
    </row>
    <row r="179" spans="1:36" ht="12.75">
      <c r="A179" s="116" t="s">
        <v>309</v>
      </c>
      <c r="B179" s="116"/>
      <c r="C179" s="114" t="s">
        <v>1939</v>
      </c>
      <c r="D179" s="114"/>
      <c r="E179" s="116" t="s">
        <v>1940</v>
      </c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749"/>
      <c r="Q179" s="749"/>
      <c r="R179" s="749"/>
      <c r="S179" s="749"/>
      <c r="T179" s="749"/>
      <c r="U179" s="749"/>
      <c r="V179" s="749"/>
      <c r="W179" s="749">
        <v>5300</v>
      </c>
      <c r="X179" s="749"/>
      <c r="Y179" s="749"/>
      <c r="Z179" s="749">
        <v>5342.97</v>
      </c>
      <c r="AA179" s="749"/>
      <c r="AB179" s="749"/>
      <c r="AC179" s="749"/>
      <c r="AD179" s="749"/>
      <c r="AE179" s="749"/>
      <c r="AF179" s="749"/>
      <c r="AG179" s="130"/>
      <c r="AH179" s="130" t="s">
        <v>175</v>
      </c>
      <c r="AI179" s="130"/>
      <c r="AJ179" s="130" t="s">
        <v>1941</v>
      </c>
    </row>
    <row r="180" spans="1:36" ht="12.75">
      <c r="A180" s="116" t="s">
        <v>309</v>
      </c>
      <c r="B180" s="116"/>
      <c r="C180" s="114" t="s">
        <v>243</v>
      </c>
      <c r="D180" s="114"/>
      <c r="E180" s="116" t="s">
        <v>244</v>
      </c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749">
        <v>47000000</v>
      </c>
      <c r="Q180" s="749"/>
      <c r="R180" s="749"/>
      <c r="S180" s="749"/>
      <c r="T180" s="749"/>
      <c r="U180" s="749"/>
      <c r="V180" s="749"/>
      <c r="W180" s="749">
        <v>47693800</v>
      </c>
      <c r="X180" s="749"/>
      <c r="Y180" s="749"/>
      <c r="Z180" s="749">
        <v>9298865.27</v>
      </c>
      <c r="AA180" s="749"/>
      <c r="AB180" s="749"/>
      <c r="AC180" s="749"/>
      <c r="AD180" s="749"/>
      <c r="AE180" s="749"/>
      <c r="AF180" s="749"/>
      <c r="AG180" s="130"/>
      <c r="AH180" s="130" t="s">
        <v>1942</v>
      </c>
      <c r="AI180" s="130"/>
      <c r="AJ180" s="130" t="s">
        <v>1943</v>
      </c>
    </row>
    <row r="181" spans="1:36" ht="12.75">
      <c r="A181" s="131" t="s">
        <v>309</v>
      </c>
      <c r="B181" s="131"/>
      <c r="C181" s="131" t="s">
        <v>1415</v>
      </c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750">
        <v>49800000</v>
      </c>
      <c r="Q181" s="750"/>
      <c r="R181" s="750"/>
      <c r="S181" s="750"/>
      <c r="T181" s="750"/>
      <c r="U181" s="750"/>
      <c r="V181" s="750"/>
      <c r="W181" s="750">
        <v>50380800</v>
      </c>
      <c r="X181" s="750"/>
      <c r="Y181" s="750"/>
      <c r="Z181" s="750">
        <v>11773686.52</v>
      </c>
      <c r="AA181" s="750"/>
      <c r="AB181" s="750"/>
      <c r="AC181" s="750"/>
      <c r="AD181" s="750"/>
      <c r="AE181" s="750"/>
      <c r="AF181" s="750"/>
      <c r="AG181" s="132"/>
      <c r="AH181" s="132" t="s">
        <v>1944</v>
      </c>
      <c r="AI181" s="132"/>
      <c r="AJ181" s="132" t="s">
        <v>1945</v>
      </c>
    </row>
    <row r="182" spans="1:36" ht="12.75">
      <c r="A182" s="116" t="s">
        <v>177</v>
      </c>
      <c r="B182" s="116"/>
      <c r="C182" s="114" t="s">
        <v>287</v>
      </c>
      <c r="D182" s="114"/>
      <c r="E182" s="116" t="s">
        <v>288</v>
      </c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749">
        <v>30000</v>
      </c>
      <c r="Q182" s="749"/>
      <c r="R182" s="749"/>
      <c r="S182" s="749"/>
      <c r="T182" s="749"/>
      <c r="U182" s="749"/>
      <c r="V182" s="749"/>
      <c r="W182" s="749">
        <v>30000</v>
      </c>
      <c r="X182" s="749"/>
      <c r="Y182" s="749"/>
      <c r="Z182" s="749"/>
      <c r="AA182" s="749"/>
      <c r="AB182" s="749"/>
      <c r="AC182" s="749"/>
      <c r="AD182" s="749"/>
      <c r="AE182" s="749"/>
      <c r="AF182" s="749"/>
      <c r="AG182" s="130"/>
      <c r="AH182" s="130" t="s">
        <v>245</v>
      </c>
      <c r="AI182" s="130"/>
      <c r="AJ182" s="130" t="s">
        <v>245</v>
      </c>
    </row>
    <row r="183" spans="1:36" ht="12.75">
      <c r="A183" s="116" t="s">
        <v>177</v>
      </c>
      <c r="B183" s="116"/>
      <c r="C183" s="114" t="s">
        <v>227</v>
      </c>
      <c r="D183" s="114"/>
      <c r="E183" s="116" t="s">
        <v>228</v>
      </c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749">
        <v>80000</v>
      </c>
      <c r="Q183" s="749"/>
      <c r="R183" s="749"/>
      <c r="S183" s="749"/>
      <c r="T183" s="749"/>
      <c r="U183" s="749"/>
      <c r="V183" s="749"/>
      <c r="W183" s="749">
        <v>80000</v>
      </c>
      <c r="X183" s="749"/>
      <c r="Y183" s="749"/>
      <c r="Z183" s="749">
        <v>15000</v>
      </c>
      <c r="AA183" s="749"/>
      <c r="AB183" s="749"/>
      <c r="AC183" s="749"/>
      <c r="AD183" s="749"/>
      <c r="AE183" s="749"/>
      <c r="AF183" s="749"/>
      <c r="AG183" s="130"/>
      <c r="AH183" s="130" t="s">
        <v>1946</v>
      </c>
      <c r="AI183" s="130"/>
      <c r="AJ183" s="130" t="s">
        <v>1946</v>
      </c>
    </row>
    <row r="184" spans="1:36" ht="12.75">
      <c r="A184" s="116" t="s">
        <v>177</v>
      </c>
      <c r="B184" s="116"/>
      <c r="C184" s="114" t="s">
        <v>236</v>
      </c>
      <c r="D184" s="114"/>
      <c r="E184" s="116" t="s">
        <v>237</v>
      </c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749">
        <v>30000</v>
      </c>
      <c r="Q184" s="749"/>
      <c r="R184" s="749"/>
      <c r="S184" s="749"/>
      <c r="T184" s="749"/>
      <c r="U184" s="749"/>
      <c r="V184" s="749"/>
      <c r="W184" s="749">
        <v>30000</v>
      </c>
      <c r="X184" s="749"/>
      <c r="Y184" s="749"/>
      <c r="Z184" s="749"/>
      <c r="AA184" s="749"/>
      <c r="AB184" s="749"/>
      <c r="AC184" s="749"/>
      <c r="AD184" s="749"/>
      <c r="AE184" s="749"/>
      <c r="AF184" s="749"/>
      <c r="AG184" s="130"/>
      <c r="AH184" s="130" t="s">
        <v>245</v>
      </c>
      <c r="AI184" s="130"/>
      <c r="AJ184" s="130" t="s">
        <v>245</v>
      </c>
    </row>
    <row r="185" spans="1:36" ht="12.75">
      <c r="A185" s="116" t="s">
        <v>177</v>
      </c>
      <c r="B185" s="116"/>
      <c r="C185" s="114" t="s">
        <v>291</v>
      </c>
      <c r="D185" s="114"/>
      <c r="E185" s="116" t="s">
        <v>292</v>
      </c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749">
        <v>5000</v>
      </c>
      <c r="Q185" s="749"/>
      <c r="R185" s="749"/>
      <c r="S185" s="749"/>
      <c r="T185" s="749"/>
      <c r="U185" s="749"/>
      <c r="V185" s="749"/>
      <c r="W185" s="749">
        <v>25000</v>
      </c>
      <c r="X185" s="749"/>
      <c r="Y185" s="749"/>
      <c r="Z185" s="749">
        <v>11307.45</v>
      </c>
      <c r="AA185" s="749"/>
      <c r="AB185" s="749"/>
      <c r="AC185" s="749"/>
      <c r="AD185" s="749"/>
      <c r="AE185" s="749"/>
      <c r="AF185" s="749"/>
      <c r="AG185" s="130"/>
      <c r="AH185" s="130" t="s">
        <v>1947</v>
      </c>
      <c r="AI185" s="130"/>
      <c r="AJ185" s="130" t="s">
        <v>1948</v>
      </c>
    </row>
    <row r="186" spans="1:36" ht="12.75">
      <c r="A186" s="116" t="s">
        <v>177</v>
      </c>
      <c r="B186" s="116"/>
      <c r="C186" s="114" t="s">
        <v>229</v>
      </c>
      <c r="D186" s="114"/>
      <c r="E186" s="116" t="s">
        <v>230</v>
      </c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749">
        <v>4500000</v>
      </c>
      <c r="Q186" s="749"/>
      <c r="R186" s="749"/>
      <c r="S186" s="749"/>
      <c r="T186" s="749"/>
      <c r="U186" s="749"/>
      <c r="V186" s="749"/>
      <c r="W186" s="749">
        <v>4480000</v>
      </c>
      <c r="X186" s="749"/>
      <c r="Y186" s="749"/>
      <c r="Z186" s="749">
        <v>1572640.36</v>
      </c>
      <c r="AA186" s="749"/>
      <c r="AB186" s="749"/>
      <c r="AC186" s="749"/>
      <c r="AD186" s="749"/>
      <c r="AE186" s="749"/>
      <c r="AF186" s="749"/>
      <c r="AG186" s="130"/>
      <c r="AH186" s="130" t="s">
        <v>1949</v>
      </c>
      <c r="AI186" s="130"/>
      <c r="AJ186" s="130" t="s">
        <v>1950</v>
      </c>
    </row>
    <row r="187" spans="1:36" ht="12.75">
      <c r="A187" s="116" t="s">
        <v>177</v>
      </c>
      <c r="B187" s="116"/>
      <c r="C187" s="114" t="s">
        <v>231</v>
      </c>
      <c r="D187" s="114"/>
      <c r="E187" s="116" t="s">
        <v>232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749">
        <v>90000</v>
      </c>
      <c r="Q187" s="749"/>
      <c r="R187" s="749"/>
      <c r="S187" s="749"/>
      <c r="T187" s="749"/>
      <c r="U187" s="749"/>
      <c r="V187" s="749"/>
      <c r="W187" s="749">
        <v>90000</v>
      </c>
      <c r="X187" s="749"/>
      <c r="Y187" s="749"/>
      <c r="Z187" s="749">
        <v>10244</v>
      </c>
      <c r="AA187" s="749"/>
      <c r="AB187" s="749"/>
      <c r="AC187" s="749"/>
      <c r="AD187" s="749"/>
      <c r="AE187" s="749"/>
      <c r="AF187" s="749"/>
      <c r="AG187" s="130"/>
      <c r="AH187" s="130" t="s">
        <v>1951</v>
      </c>
      <c r="AI187" s="130"/>
      <c r="AJ187" s="130" t="s">
        <v>1951</v>
      </c>
    </row>
    <row r="188" spans="1:36" ht="12.75">
      <c r="A188" s="116" t="s">
        <v>177</v>
      </c>
      <c r="B188" s="116"/>
      <c r="C188" s="114" t="s">
        <v>233</v>
      </c>
      <c r="D188" s="114"/>
      <c r="E188" s="116" t="s">
        <v>234</v>
      </c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749">
        <v>200000</v>
      </c>
      <c r="Q188" s="749"/>
      <c r="R188" s="749"/>
      <c r="S188" s="749"/>
      <c r="T188" s="749"/>
      <c r="U188" s="749"/>
      <c r="V188" s="749"/>
      <c r="W188" s="749">
        <v>200000</v>
      </c>
      <c r="X188" s="749"/>
      <c r="Y188" s="749"/>
      <c r="Z188" s="749">
        <v>110385</v>
      </c>
      <c r="AA188" s="749"/>
      <c r="AB188" s="749"/>
      <c r="AC188" s="749"/>
      <c r="AD188" s="749"/>
      <c r="AE188" s="749"/>
      <c r="AF188" s="749"/>
      <c r="AG188" s="130"/>
      <c r="AH188" s="130" t="s">
        <v>1952</v>
      </c>
      <c r="AI188" s="130"/>
      <c r="AJ188" s="130" t="s">
        <v>1952</v>
      </c>
    </row>
    <row r="189" spans="1:36" ht="12.75">
      <c r="A189" s="116" t="s">
        <v>177</v>
      </c>
      <c r="B189" s="116"/>
      <c r="C189" s="114" t="s">
        <v>284</v>
      </c>
      <c r="D189" s="114"/>
      <c r="E189" s="116" t="s">
        <v>285</v>
      </c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749">
        <v>5304800</v>
      </c>
      <c r="Q189" s="749"/>
      <c r="R189" s="749"/>
      <c r="S189" s="749"/>
      <c r="T189" s="749"/>
      <c r="U189" s="749"/>
      <c r="V189" s="749"/>
      <c r="W189" s="749">
        <v>10673400</v>
      </c>
      <c r="X189" s="749"/>
      <c r="Y189" s="749"/>
      <c r="Z189" s="749">
        <v>4100000</v>
      </c>
      <c r="AA189" s="749"/>
      <c r="AB189" s="749"/>
      <c r="AC189" s="749"/>
      <c r="AD189" s="749"/>
      <c r="AE189" s="749"/>
      <c r="AF189" s="749"/>
      <c r="AG189" s="130"/>
      <c r="AH189" s="130" t="s">
        <v>1407</v>
      </c>
      <c r="AI189" s="130"/>
      <c r="AJ189" s="130" t="s">
        <v>1953</v>
      </c>
    </row>
    <row r="190" spans="1:36" ht="12.75">
      <c r="A190" s="116" t="s">
        <v>177</v>
      </c>
      <c r="B190" s="116"/>
      <c r="C190" s="114" t="s">
        <v>278</v>
      </c>
      <c r="D190" s="114"/>
      <c r="E190" s="116" t="s">
        <v>279</v>
      </c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749">
        <v>100000</v>
      </c>
      <c r="Q190" s="749"/>
      <c r="R190" s="749"/>
      <c r="S190" s="749"/>
      <c r="T190" s="749"/>
      <c r="U190" s="749"/>
      <c r="V190" s="749"/>
      <c r="W190" s="749">
        <v>100000</v>
      </c>
      <c r="X190" s="749"/>
      <c r="Y190" s="749"/>
      <c r="Z190" s="749"/>
      <c r="AA190" s="749"/>
      <c r="AB190" s="749"/>
      <c r="AC190" s="749"/>
      <c r="AD190" s="749"/>
      <c r="AE190" s="749"/>
      <c r="AF190" s="749"/>
      <c r="AG190" s="130"/>
      <c r="AH190" s="130" t="s">
        <v>245</v>
      </c>
      <c r="AI190" s="130"/>
      <c r="AJ190" s="130" t="s">
        <v>245</v>
      </c>
    </row>
    <row r="191" spans="1:36" ht="12.75">
      <c r="A191" s="131" t="s">
        <v>177</v>
      </c>
      <c r="B191" s="131"/>
      <c r="C191" s="131" t="s">
        <v>1406</v>
      </c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750">
        <v>10339800</v>
      </c>
      <c r="Q191" s="750"/>
      <c r="R191" s="750"/>
      <c r="S191" s="750"/>
      <c r="T191" s="750"/>
      <c r="U191" s="750"/>
      <c r="V191" s="750"/>
      <c r="W191" s="750">
        <v>15708400</v>
      </c>
      <c r="X191" s="750"/>
      <c r="Y191" s="750"/>
      <c r="Z191" s="750">
        <v>5819576.81</v>
      </c>
      <c r="AA191" s="750"/>
      <c r="AB191" s="750"/>
      <c r="AC191" s="750"/>
      <c r="AD191" s="750"/>
      <c r="AE191" s="750"/>
      <c r="AF191" s="750"/>
      <c r="AG191" s="132"/>
      <c r="AH191" s="132" t="s">
        <v>1954</v>
      </c>
      <c r="AI191" s="132"/>
      <c r="AJ191" s="132" t="s">
        <v>1955</v>
      </c>
    </row>
    <row r="192" spans="1:36" ht="12.75">
      <c r="A192" s="116" t="s">
        <v>311</v>
      </c>
      <c r="B192" s="116"/>
      <c r="C192" s="114" t="s">
        <v>269</v>
      </c>
      <c r="D192" s="114"/>
      <c r="E192" s="116" t="s">
        <v>270</v>
      </c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749">
        <v>500000</v>
      </c>
      <c r="Q192" s="749"/>
      <c r="R192" s="749"/>
      <c r="S192" s="749"/>
      <c r="T192" s="749"/>
      <c r="U192" s="749"/>
      <c r="V192" s="749"/>
      <c r="W192" s="749">
        <v>395000</v>
      </c>
      <c r="X192" s="749"/>
      <c r="Y192" s="749"/>
      <c r="Z192" s="749">
        <v>394995.77</v>
      </c>
      <c r="AA192" s="749"/>
      <c r="AB192" s="749"/>
      <c r="AC192" s="749"/>
      <c r="AD192" s="749"/>
      <c r="AE192" s="749"/>
      <c r="AF192" s="749"/>
      <c r="AG192" s="130"/>
      <c r="AH192" s="130" t="s">
        <v>1956</v>
      </c>
      <c r="AI192" s="130"/>
      <c r="AJ192" s="130" t="s">
        <v>179</v>
      </c>
    </row>
    <row r="193" spans="1:36" ht="12.75">
      <c r="A193" s="116" t="s">
        <v>311</v>
      </c>
      <c r="B193" s="116"/>
      <c r="C193" s="114" t="s">
        <v>227</v>
      </c>
      <c r="D193" s="114"/>
      <c r="E193" s="116" t="s">
        <v>228</v>
      </c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749">
        <v>80000</v>
      </c>
      <c r="Q193" s="749"/>
      <c r="R193" s="749"/>
      <c r="S193" s="749"/>
      <c r="T193" s="749"/>
      <c r="U193" s="749"/>
      <c r="V193" s="749"/>
      <c r="W193" s="749">
        <v>66000</v>
      </c>
      <c r="X193" s="749"/>
      <c r="Y193" s="749"/>
      <c r="Z193" s="749">
        <v>65684</v>
      </c>
      <c r="AA193" s="749"/>
      <c r="AB193" s="749"/>
      <c r="AC193" s="749"/>
      <c r="AD193" s="749"/>
      <c r="AE193" s="749"/>
      <c r="AF193" s="749"/>
      <c r="AG193" s="130"/>
      <c r="AH193" s="130" t="s">
        <v>1957</v>
      </c>
      <c r="AI193" s="130"/>
      <c r="AJ193" s="130" t="s">
        <v>1958</v>
      </c>
    </row>
    <row r="194" spans="1:36" ht="12.75">
      <c r="A194" s="116" t="s">
        <v>311</v>
      </c>
      <c r="B194" s="116"/>
      <c r="C194" s="114" t="s">
        <v>236</v>
      </c>
      <c r="D194" s="114"/>
      <c r="E194" s="116" t="s">
        <v>237</v>
      </c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749">
        <v>20000</v>
      </c>
      <c r="Q194" s="749"/>
      <c r="R194" s="749"/>
      <c r="S194" s="749"/>
      <c r="T194" s="749"/>
      <c r="U194" s="749"/>
      <c r="V194" s="749"/>
      <c r="W194" s="749">
        <v>43000</v>
      </c>
      <c r="X194" s="749"/>
      <c r="Y194" s="749"/>
      <c r="Z194" s="749">
        <v>42592</v>
      </c>
      <c r="AA194" s="749"/>
      <c r="AB194" s="749"/>
      <c r="AC194" s="749"/>
      <c r="AD194" s="749"/>
      <c r="AE194" s="749"/>
      <c r="AF194" s="749"/>
      <c r="AG194" s="130"/>
      <c r="AH194" s="130" t="s">
        <v>1959</v>
      </c>
      <c r="AI194" s="130"/>
      <c r="AJ194" s="130" t="s">
        <v>1960</v>
      </c>
    </row>
    <row r="195" spans="1:36" ht="12.75">
      <c r="A195" s="116" t="s">
        <v>311</v>
      </c>
      <c r="B195" s="116"/>
      <c r="C195" s="114" t="s">
        <v>229</v>
      </c>
      <c r="D195" s="114"/>
      <c r="E195" s="116" t="s">
        <v>230</v>
      </c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749">
        <v>4000000</v>
      </c>
      <c r="Q195" s="749"/>
      <c r="R195" s="749"/>
      <c r="S195" s="749"/>
      <c r="T195" s="749"/>
      <c r="U195" s="749"/>
      <c r="V195" s="749"/>
      <c r="W195" s="749">
        <v>3773400</v>
      </c>
      <c r="X195" s="749"/>
      <c r="Y195" s="749"/>
      <c r="Z195" s="749">
        <v>3744341.13</v>
      </c>
      <c r="AA195" s="749"/>
      <c r="AB195" s="749"/>
      <c r="AC195" s="749"/>
      <c r="AD195" s="749"/>
      <c r="AE195" s="749"/>
      <c r="AF195" s="749"/>
      <c r="AG195" s="130"/>
      <c r="AH195" s="130" t="s">
        <v>1961</v>
      </c>
      <c r="AI195" s="130"/>
      <c r="AJ195" s="130" t="s">
        <v>1962</v>
      </c>
    </row>
    <row r="196" spans="1:36" ht="12.75">
      <c r="A196" s="116" t="s">
        <v>311</v>
      </c>
      <c r="B196" s="116"/>
      <c r="C196" s="114" t="s">
        <v>241</v>
      </c>
      <c r="D196" s="114"/>
      <c r="E196" s="116" t="s">
        <v>242</v>
      </c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749">
        <v>2000000</v>
      </c>
      <c r="Q196" s="749"/>
      <c r="R196" s="749"/>
      <c r="S196" s="749"/>
      <c r="T196" s="749"/>
      <c r="U196" s="749"/>
      <c r="V196" s="749"/>
      <c r="W196" s="749">
        <v>2775600</v>
      </c>
      <c r="X196" s="749"/>
      <c r="Y196" s="749"/>
      <c r="Z196" s="749">
        <v>2775547.43</v>
      </c>
      <c r="AA196" s="749"/>
      <c r="AB196" s="749"/>
      <c r="AC196" s="749"/>
      <c r="AD196" s="749"/>
      <c r="AE196" s="749"/>
      <c r="AF196" s="749"/>
      <c r="AG196" s="130"/>
      <c r="AH196" s="130" t="s">
        <v>1963</v>
      </c>
      <c r="AI196" s="130"/>
      <c r="AJ196" s="130" t="s">
        <v>179</v>
      </c>
    </row>
    <row r="197" spans="1:36" ht="12.75">
      <c r="A197" s="116" t="s">
        <v>311</v>
      </c>
      <c r="B197" s="116"/>
      <c r="C197" s="114" t="s">
        <v>243</v>
      </c>
      <c r="D197" s="114"/>
      <c r="E197" s="116" t="s">
        <v>244</v>
      </c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749">
        <v>5800000</v>
      </c>
      <c r="Q197" s="749"/>
      <c r="R197" s="749"/>
      <c r="S197" s="749"/>
      <c r="T197" s="749"/>
      <c r="U197" s="749"/>
      <c r="V197" s="749"/>
      <c r="W197" s="749">
        <v>7192900</v>
      </c>
      <c r="X197" s="749"/>
      <c r="Y197" s="749"/>
      <c r="Z197" s="749">
        <v>2820372.73</v>
      </c>
      <c r="AA197" s="749"/>
      <c r="AB197" s="749"/>
      <c r="AC197" s="749"/>
      <c r="AD197" s="749"/>
      <c r="AE197" s="749"/>
      <c r="AF197" s="749"/>
      <c r="AG197" s="130"/>
      <c r="AH197" s="130" t="s">
        <v>1964</v>
      </c>
      <c r="AI197" s="130"/>
      <c r="AJ197" s="130" t="s">
        <v>1965</v>
      </c>
    </row>
    <row r="198" spans="1:36" ht="12.75">
      <c r="A198" s="116" t="s">
        <v>311</v>
      </c>
      <c r="B198" s="116"/>
      <c r="C198" s="114" t="s">
        <v>249</v>
      </c>
      <c r="D198" s="114"/>
      <c r="E198" s="116" t="s">
        <v>250</v>
      </c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749"/>
      <c r="Q198" s="749"/>
      <c r="R198" s="749"/>
      <c r="S198" s="749"/>
      <c r="T198" s="749"/>
      <c r="U198" s="749"/>
      <c r="V198" s="749"/>
      <c r="W198" s="749">
        <v>1002900</v>
      </c>
      <c r="X198" s="749"/>
      <c r="Y198" s="749"/>
      <c r="Z198" s="749">
        <v>1002869.78</v>
      </c>
      <c r="AA198" s="749"/>
      <c r="AB198" s="749"/>
      <c r="AC198" s="749"/>
      <c r="AD198" s="749"/>
      <c r="AE198" s="749"/>
      <c r="AF198" s="749"/>
      <c r="AG198" s="130"/>
      <c r="AH198" s="130" t="s">
        <v>175</v>
      </c>
      <c r="AI198" s="130"/>
      <c r="AJ198" s="130" t="s">
        <v>179</v>
      </c>
    </row>
    <row r="199" spans="1:36" ht="12.75">
      <c r="A199" s="131" t="s">
        <v>311</v>
      </c>
      <c r="B199" s="131"/>
      <c r="C199" s="131" t="s">
        <v>312</v>
      </c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750">
        <v>12400000</v>
      </c>
      <c r="Q199" s="750"/>
      <c r="R199" s="750"/>
      <c r="S199" s="750"/>
      <c r="T199" s="750"/>
      <c r="U199" s="750"/>
      <c r="V199" s="750"/>
      <c r="W199" s="750">
        <v>15248800</v>
      </c>
      <c r="X199" s="750"/>
      <c r="Y199" s="750"/>
      <c r="Z199" s="750">
        <v>10846402.84</v>
      </c>
      <c r="AA199" s="750"/>
      <c r="AB199" s="750"/>
      <c r="AC199" s="750"/>
      <c r="AD199" s="750"/>
      <c r="AE199" s="750"/>
      <c r="AF199" s="750"/>
      <c r="AG199" s="132"/>
      <c r="AH199" s="132" t="s">
        <v>1966</v>
      </c>
      <c r="AI199" s="132"/>
      <c r="AJ199" s="132" t="s">
        <v>1967</v>
      </c>
    </row>
    <row r="200" spans="1:36" ht="12.75">
      <c r="A200" s="116" t="s">
        <v>313</v>
      </c>
      <c r="B200" s="116"/>
      <c r="C200" s="114" t="s">
        <v>282</v>
      </c>
      <c r="D200" s="114"/>
      <c r="E200" s="116" t="s">
        <v>283</v>
      </c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749"/>
      <c r="Q200" s="749"/>
      <c r="R200" s="749"/>
      <c r="S200" s="749"/>
      <c r="T200" s="749"/>
      <c r="U200" s="749"/>
      <c r="V200" s="749"/>
      <c r="W200" s="749">
        <v>70000</v>
      </c>
      <c r="X200" s="749"/>
      <c r="Y200" s="749"/>
      <c r="Z200" s="749">
        <v>70000</v>
      </c>
      <c r="AA200" s="749"/>
      <c r="AB200" s="749"/>
      <c r="AC200" s="749"/>
      <c r="AD200" s="749"/>
      <c r="AE200" s="749"/>
      <c r="AF200" s="749"/>
      <c r="AG200" s="130"/>
      <c r="AH200" s="130" t="s">
        <v>175</v>
      </c>
      <c r="AI200" s="130"/>
      <c r="AJ200" s="130" t="s">
        <v>179</v>
      </c>
    </row>
    <row r="201" spans="1:36" ht="12.75">
      <c r="A201" s="116" t="s">
        <v>313</v>
      </c>
      <c r="B201" s="116"/>
      <c r="C201" s="114" t="s">
        <v>273</v>
      </c>
      <c r="D201" s="114"/>
      <c r="E201" s="116" t="s">
        <v>1411</v>
      </c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749"/>
      <c r="Q201" s="749"/>
      <c r="R201" s="749"/>
      <c r="S201" s="749"/>
      <c r="T201" s="749"/>
      <c r="U201" s="749"/>
      <c r="V201" s="749"/>
      <c r="W201" s="749">
        <v>80000</v>
      </c>
      <c r="X201" s="749"/>
      <c r="Y201" s="749"/>
      <c r="Z201" s="749">
        <v>75000</v>
      </c>
      <c r="AA201" s="749"/>
      <c r="AB201" s="749"/>
      <c r="AC201" s="749"/>
      <c r="AD201" s="749"/>
      <c r="AE201" s="749"/>
      <c r="AF201" s="749"/>
      <c r="AG201" s="130"/>
      <c r="AH201" s="130" t="s">
        <v>175</v>
      </c>
      <c r="AI201" s="130"/>
      <c r="AJ201" s="130" t="s">
        <v>1968</v>
      </c>
    </row>
    <row r="202" spans="1:36" ht="12.75">
      <c r="A202" s="116" t="s">
        <v>313</v>
      </c>
      <c r="B202" s="116"/>
      <c r="C202" s="114" t="s">
        <v>284</v>
      </c>
      <c r="D202" s="114"/>
      <c r="E202" s="116" t="s">
        <v>285</v>
      </c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749">
        <v>5945100</v>
      </c>
      <c r="Q202" s="749"/>
      <c r="R202" s="749"/>
      <c r="S202" s="749"/>
      <c r="T202" s="749"/>
      <c r="U202" s="749"/>
      <c r="V202" s="749"/>
      <c r="W202" s="749">
        <v>31182800</v>
      </c>
      <c r="X202" s="749"/>
      <c r="Y202" s="749"/>
      <c r="Z202" s="749">
        <v>1749000</v>
      </c>
      <c r="AA202" s="749"/>
      <c r="AB202" s="749"/>
      <c r="AC202" s="749"/>
      <c r="AD202" s="749"/>
      <c r="AE202" s="749"/>
      <c r="AF202" s="749"/>
      <c r="AG202" s="130"/>
      <c r="AH202" s="130" t="s">
        <v>1969</v>
      </c>
      <c r="AI202" s="130"/>
      <c r="AJ202" s="130" t="s">
        <v>1970</v>
      </c>
    </row>
    <row r="203" spans="1:36" ht="12.75">
      <c r="A203" s="116" t="s">
        <v>313</v>
      </c>
      <c r="B203" s="116"/>
      <c r="C203" s="114" t="s">
        <v>1419</v>
      </c>
      <c r="D203" s="114"/>
      <c r="E203" s="116" t="s">
        <v>1420</v>
      </c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749"/>
      <c r="Q203" s="749"/>
      <c r="R203" s="749"/>
      <c r="S203" s="749"/>
      <c r="T203" s="749"/>
      <c r="U203" s="749"/>
      <c r="V203" s="749"/>
      <c r="W203" s="749">
        <v>130000</v>
      </c>
      <c r="X203" s="749"/>
      <c r="Y203" s="749"/>
      <c r="Z203" s="749">
        <v>130000</v>
      </c>
      <c r="AA203" s="749"/>
      <c r="AB203" s="749"/>
      <c r="AC203" s="749"/>
      <c r="AD203" s="749"/>
      <c r="AE203" s="749"/>
      <c r="AF203" s="749"/>
      <c r="AG203" s="130"/>
      <c r="AH203" s="130" t="s">
        <v>175</v>
      </c>
      <c r="AI203" s="130"/>
      <c r="AJ203" s="130" t="s">
        <v>179</v>
      </c>
    </row>
    <row r="204" spans="1:36" ht="12.75">
      <c r="A204" s="116" t="s">
        <v>313</v>
      </c>
      <c r="B204" s="116"/>
      <c r="C204" s="114" t="s">
        <v>314</v>
      </c>
      <c r="D204" s="114"/>
      <c r="E204" s="116" t="s">
        <v>315</v>
      </c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749">
        <v>990000</v>
      </c>
      <c r="Q204" s="749"/>
      <c r="R204" s="749"/>
      <c r="S204" s="749"/>
      <c r="T204" s="749"/>
      <c r="U204" s="749"/>
      <c r="V204" s="749"/>
      <c r="W204" s="749">
        <v>3440000</v>
      </c>
      <c r="X204" s="749"/>
      <c r="Y204" s="749"/>
      <c r="Z204" s="749">
        <v>2450000</v>
      </c>
      <c r="AA204" s="749"/>
      <c r="AB204" s="749"/>
      <c r="AC204" s="749"/>
      <c r="AD204" s="749"/>
      <c r="AE204" s="749"/>
      <c r="AF204" s="749"/>
      <c r="AG204" s="130"/>
      <c r="AH204" s="130" t="s">
        <v>1971</v>
      </c>
      <c r="AI204" s="130"/>
      <c r="AJ204" s="130" t="s">
        <v>1972</v>
      </c>
    </row>
    <row r="205" spans="1:36" ht="12.75">
      <c r="A205" s="131" t="s">
        <v>313</v>
      </c>
      <c r="B205" s="131"/>
      <c r="C205" s="131" t="s">
        <v>316</v>
      </c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750">
        <v>6935100</v>
      </c>
      <c r="Q205" s="750"/>
      <c r="R205" s="750"/>
      <c r="S205" s="750"/>
      <c r="T205" s="750"/>
      <c r="U205" s="750"/>
      <c r="V205" s="750"/>
      <c r="W205" s="750">
        <v>34902800</v>
      </c>
      <c r="X205" s="750"/>
      <c r="Y205" s="750"/>
      <c r="Z205" s="750">
        <v>4474000</v>
      </c>
      <c r="AA205" s="750"/>
      <c r="AB205" s="750"/>
      <c r="AC205" s="750"/>
      <c r="AD205" s="750"/>
      <c r="AE205" s="750"/>
      <c r="AF205" s="750"/>
      <c r="AG205" s="132"/>
      <c r="AH205" s="132" t="s">
        <v>1973</v>
      </c>
      <c r="AI205" s="132"/>
      <c r="AJ205" s="132" t="s">
        <v>1974</v>
      </c>
    </row>
    <row r="206" spans="1:36" ht="12.75">
      <c r="A206" s="116" t="s">
        <v>1421</v>
      </c>
      <c r="B206" s="116"/>
      <c r="C206" s="114" t="s">
        <v>322</v>
      </c>
      <c r="D206" s="114"/>
      <c r="E206" s="116" t="s">
        <v>323</v>
      </c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749"/>
      <c r="Q206" s="749"/>
      <c r="R206" s="749"/>
      <c r="S206" s="749"/>
      <c r="T206" s="749"/>
      <c r="U206" s="749"/>
      <c r="V206" s="749"/>
      <c r="W206" s="749">
        <v>460000</v>
      </c>
      <c r="X206" s="749"/>
      <c r="Y206" s="749"/>
      <c r="Z206" s="749">
        <v>460000</v>
      </c>
      <c r="AA206" s="749"/>
      <c r="AB206" s="749"/>
      <c r="AC206" s="749"/>
      <c r="AD206" s="749"/>
      <c r="AE206" s="749"/>
      <c r="AF206" s="749"/>
      <c r="AG206" s="130"/>
      <c r="AH206" s="130" t="s">
        <v>175</v>
      </c>
      <c r="AI206" s="130"/>
      <c r="AJ206" s="130" t="s">
        <v>179</v>
      </c>
    </row>
    <row r="207" spans="1:36" ht="12.75">
      <c r="A207" s="131" t="s">
        <v>1421</v>
      </c>
      <c r="B207" s="131"/>
      <c r="C207" s="131" t="s">
        <v>1422</v>
      </c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750"/>
      <c r="Q207" s="750"/>
      <c r="R207" s="750"/>
      <c r="S207" s="750"/>
      <c r="T207" s="750"/>
      <c r="U207" s="750"/>
      <c r="V207" s="750"/>
      <c r="W207" s="750">
        <v>460000</v>
      </c>
      <c r="X207" s="750"/>
      <c r="Y207" s="750"/>
      <c r="Z207" s="750">
        <v>460000</v>
      </c>
      <c r="AA207" s="750"/>
      <c r="AB207" s="750"/>
      <c r="AC207" s="750"/>
      <c r="AD207" s="750"/>
      <c r="AE207" s="750"/>
      <c r="AF207" s="750"/>
      <c r="AG207" s="132"/>
      <c r="AH207" s="132" t="s">
        <v>175</v>
      </c>
      <c r="AI207" s="132"/>
      <c r="AJ207" s="132" t="s">
        <v>179</v>
      </c>
    </row>
    <row r="208" spans="1:36" ht="12.75">
      <c r="A208" s="116" t="s">
        <v>317</v>
      </c>
      <c r="B208" s="116"/>
      <c r="C208" s="114" t="s">
        <v>273</v>
      </c>
      <c r="D208" s="114"/>
      <c r="E208" s="116" t="s">
        <v>1411</v>
      </c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749"/>
      <c r="Q208" s="749"/>
      <c r="R208" s="749"/>
      <c r="S208" s="749"/>
      <c r="T208" s="749"/>
      <c r="U208" s="749"/>
      <c r="V208" s="749"/>
      <c r="W208" s="749">
        <v>180000</v>
      </c>
      <c r="X208" s="749"/>
      <c r="Y208" s="749"/>
      <c r="Z208" s="749">
        <v>90000</v>
      </c>
      <c r="AA208" s="749"/>
      <c r="AB208" s="749"/>
      <c r="AC208" s="749"/>
      <c r="AD208" s="749"/>
      <c r="AE208" s="749"/>
      <c r="AF208" s="749"/>
      <c r="AG208" s="130"/>
      <c r="AH208" s="130" t="s">
        <v>175</v>
      </c>
      <c r="AI208" s="130"/>
      <c r="AJ208" s="130" t="s">
        <v>1902</v>
      </c>
    </row>
    <row r="209" spans="1:36" ht="12.75">
      <c r="A209" s="116" t="s">
        <v>317</v>
      </c>
      <c r="B209" s="116"/>
      <c r="C209" s="114" t="s">
        <v>284</v>
      </c>
      <c r="D209" s="114"/>
      <c r="E209" s="116" t="s">
        <v>285</v>
      </c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749"/>
      <c r="Q209" s="749"/>
      <c r="R209" s="749"/>
      <c r="S209" s="749"/>
      <c r="T209" s="749"/>
      <c r="U209" s="749"/>
      <c r="V209" s="749"/>
      <c r="W209" s="749">
        <v>1220000</v>
      </c>
      <c r="X209" s="749"/>
      <c r="Y209" s="749"/>
      <c r="Z209" s="749">
        <v>610000</v>
      </c>
      <c r="AA209" s="749"/>
      <c r="AB209" s="749"/>
      <c r="AC209" s="749"/>
      <c r="AD209" s="749"/>
      <c r="AE209" s="749"/>
      <c r="AF209" s="749"/>
      <c r="AG209" s="130"/>
      <c r="AH209" s="130" t="s">
        <v>175</v>
      </c>
      <c r="AI209" s="130"/>
      <c r="AJ209" s="130" t="s">
        <v>1902</v>
      </c>
    </row>
    <row r="210" spans="1:36" ht="12.75">
      <c r="A210" s="131" t="s">
        <v>317</v>
      </c>
      <c r="B210" s="131"/>
      <c r="C210" s="131" t="s">
        <v>318</v>
      </c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750"/>
      <c r="Q210" s="750"/>
      <c r="R210" s="750"/>
      <c r="S210" s="750"/>
      <c r="T210" s="750"/>
      <c r="U210" s="750"/>
      <c r="V210" s="750"/>
      <c r="W210" s="750">
        <v>1400000</v>
      </c>
      <c r="X210" s="750"/>
      <c r="Y210" s="750"/>
      <c r="Z210" s="750">
        <v>700000</v>
      </c>
      <c r="AA210" s="750"/>
      <c r="AB210" s="750"/>
      <c r="AC210" s="750"/>
      <c r="AD210" s="750"/>
      <c r="AE210" s="750"/>
      <c r="AF210" s="750"/>
      <c r="AG210" s="132"/>
      <c r="AH210" s="132" t="s">
        <v>175</v>
      </c>
      <c r="AI210" s="132"/>
      <c r="AJ210" s="132" t="s">
        <v>1902</v>
      </c>
    </row>
    <row r="211" spans="1:36" ht="12.75">
      <c r="A211" s="116" t="s">
        <v>319</v>
      </c>
      <c r="B211" s="116"/>
      <c r="C211" s="114" t="s">
        <v>256</v>
      </c>
      <c r="D211" s="114"/>
      <c r="E211" s="116" t="s">
        <v>257</v>
      </c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749">
        <v>11800000</v>
      </c>
      <c r="Q211" s="749"/>
      <c r="R211" s="749"/>
      <c r="S211" s="749"/>
      <c r="T211" s="749"/>
      <c r="U211" s="749"/>
      <c r="V211" s="749"/>
      <c r="W211" s="749">
        <v>13147500</v>
      </c>
      <c r="X211" s="749"/>
      <c r="Y211" s="749"/>
      <c r="Z211" s="749">
        <v>13147500</v>
      </c>
      <c r="AA211" s="749"/>
      <c r="AB211" s="749"/>
      <c r="AC211" s="749"/>
      <c r="AD211" s="749"/>
      <c r="AE211" s="749"/>
      <c r="AF211" s="749"/>
      <c r="AG211" s="130"/>
      <c r="AH211" s="130" t="s">
        <v>1975</v>
      </c>
      <c r="AI211" s="130"/>
      <c r="AJ211" s="130" t="s">
        <v>179</v>
      </c>
    </row>
    <row r="212" spans="1:36" ht="12.75">
      <c r="A212" s="116" t="s">
        <v>319</v>
      </c>
      <c r="B212" s="116"/>
      <c r="C212" s="114" t="s">
        <v>258</v>
      </c>
      <c r="D212" s="114"/>
      <c r="E212" s="116" t="s">
        <v>259</v>
      </c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749"/>
      <c r="Q212" s="749"/>
      <c r="R212" s="749"/>
      <c r="S212" s="749"/>
      <c r="T212" s="749"/>
      <c r="U212" s="749"/>
      <c r="V212" s="749"/>
      <c r="W212" s="749">
        <v>35398100</v>
      </c>
      <c r="X212" s="749"/>
      <c r="Y212" s="749"/>
      <c r="Z212" s="749">
        <v>8996269.38</v>
      </c>
      <c r="AA212" s="749"/>
      <c r="AB212" s="749"/>
      <c r="AC212" s="749"/>
      <c r="AD212" s="749"/>
      <c r="AE212" s="749"/>
      <c r="AF212" s="749"/>
      <c r="AG212" s="130"/>
      <c r="AH212" s="130" t="s">
        <v>175</v>
      </c>
      <c r="AI212" s="130"/>
      <c r="AJ212" s="130" t="s">
        <v>1976</v>
      </c>
    </row>
    <row r="213" spans="1:36" ht="12.75">
      <c r="A213" s="116" t="s">
        <v>319</v>
      </c>
      <c r="B213" s="116"/>
      <c r="C213" s="114" t="s">
        <v>243</v>
      </c>
      <c r="D213" s="114"/>
      <c r="E213" s="116" t="s">
        <v>244</v>
      </c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749">
        <v>33600000</v>
      </c>
      <c r="Q213" s="749"/>
      <c r="R213" s="749"/>
      <c r="S213" s="749"/>
      <c r="T213" s="749"/>
      <c r="U213" s="749"/>
      <c r="V213" s="749"/>
      <c r="W213" s="749">
        <v>38634400</v>
      </c>
      <c r="X213" s="749"/>
      <c r="Y213" s="749"/>
      <c r="Z213" s="749">
        <v>240573.41</v>
      </c>
      <c r="AA213" s="749"/>
      <c r="AB213" s="749"/>
      <c r="AC213" s="749"/>
      <c r="AD213" s="749"/>
      <c r="AE213" s="749"/>
      <c r="AF213" s="749"/>
      <c r="AG213" s="130"/>
      <c r="AH213" s="130" t="s">
        <v>1977</v>
      </c>
      <c r="AI213" s="130"/>
      <c r="AJ213" s="130" t="s">
        <v>1978</v>
      </c>
    </row>
    <row r="214" spans="1:36" ht="12.75">
      <c r="A214" s="131" t="s">
        <v>319</v>
      </c>
      <c r="B214" s="131"/>
      <c r="C214" s="131" t="s">
        <v>320</v>
      </c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750">
        <v>45400000</v>
      </c>
      <c r="Q214" s="750"/>
      <c r="R214" s="750"/>
      <c r="S214" s="750"/>
      <c r="T214" s="750"/>
      <c r="U214" s="750"/>
      <c r="V214" s="750"/>
      <c r="W214" s="750">
        <v>87180000</v>
      </c>
      <c r="X214" s="750"/>
      <c r="Y214" s="750"/>
      <c r="Z214" s="750">
        <v>22384342.79</v>
      </c>
      <c r="AA214" s="750"/>
      <c r="AB214" s="750"/>
      <c r="AC214" s="750"/>
      <c r="AD214" s="750"/>
      <c r="AE214" s="750"/>
      <c r="AF214" s="750"/>
      <c r="AG214" s="132"/>
      <c r="AH214" s="132" t="s">
        <v>1979</v>
      </c>
      <c r="AI214" s="132"/>
      <c r="AJ214" s="132" t="s">
        <v>1980</v>
      </c>
    </row>
    <row r="215" spans="1:36" ht="12.75">
      <c r="A215" s="116" t="s">
        <v>180</v>
      </c>
      <c r="B215" s="116"/>
      <c r="C215" s="114" t="s">
        <v>236</v>
      </c>
      <c r="D215" s="114"/>
      <c r="E215" s="116" t="s">
        <v>237</v>
      </c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749"/>
      <c r="Q215" s="749"/>
      <c r="R215" s="749"/>
      <c r="S215" s="749"/>
      <c r="T215" s="749"/>
      <c r="U215" s="749"/>
      <c r="V215" s="749"/>
      <c r="W215" s="749">
        <v>160000</v>
      </c>
      <c r="X215" s="749"/>
      <c r="Y215" s="749"/>
      <c r="Z215" s="749">
        <v>150669.2</v>
      </c>
      <c r="AA215" s="749"/>
      <c r="AB215" s="749"/>
      <c r="AC215" s="749"/>
      <c r="AD215" s="749"/>
      <c r="AE215" s="749"/>
      <c r="AF215" s="749"/>
      <c r="AG215" s="130"/>
      <c r="AH215" s="130" t="s">
        <v>175</v>
      </c>
      <c r="AI215" s="130"/>
      <c r="AJ215" s="130" t="s">
        <v>1981</v>
      </c>
    </row>
    <row r="216" spans="1:36" ht="12.75">
      <c r="A216" s="116" t="s">
        <v>180</v>
      </c>
      <c r="B216" s="116"/>
      <c r="C216" s="114" t="s">
        <v>229</v>
      </c>
      <c r="D216" s="114"/>
      <c r="E216" s="116" t="s">
        <v>230</v>
      </c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749">
        <v>1120000</v>
      </c>
      <c r="Q216" s="749"/>
      <c r="R216" s="749"/>
      <c r="S216" s="749"/>
      <c r="T216" s="749"/>
      <c r="U216" s="749"/>
      <c r="V216" s="749"/>
      <c r="W216" s="749">
        <v>2162100</v>
      </c>
      <c r="X216" s="749"/>
      <c r="Y216" s="749"/>
      <c r="Z216" s="749">
        <v>1030765</v>
      </c>
      <c r="AA216" s="749"/>
      <c r="AB216" s="749"/>
      <c r="AC216" s="749"/>
      <c r="AD216" s="749"/>
      <c r="AE216" s="749"/>
      <c r="AF216" s="749"/>
      <c r="AG216" s="130"/>
      <c r="AH216" s="130" t="s">
        <v>1982</v>
      </c>
      <c r="AI216" s="130"/>
      <c r="AJ216" s="130" t="s">
        <v>1983</v>
      </c>
    </row>
    <row r="217" spans="1:36" ht="12.75">
      <c r="A217" s="116" t="s">
        <v>180</v>
      </c>
      <c r="B217" s="116"/>
      <c r="C217" s="114" t="s">
        <v>231</v>
      </c>
      <c r="D217" s="114"/>
      <c r="E217" s="116" t="s">
        <v>232</v>
      </c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749">
        <v>20000</v>
      </c>
      <c r="Q217" s="749"/>
      <c r="R217" s="749"/>
      <c r="S217" s="749"/>
      <c r="T217" s="749"/>
      <c r="U217" s="749"/>
      <c r="V217" s="749"/>
      <c r="W217" s="749"/>
      <c r="X217" s="749"/>
      <c r="Y217" s="749"/>
      <c r="Z217" s="749"/>
      <c r="AA217" s="749"/>
      <c r="AB217" s="749"/>
      <c r="AC217" s="749"/>
      <c r="AD217" s="749"/>
      <c r="AE217" s="749"/>
      <c r="AF217" s="749"/>
      <c r="AG217" s="130"/>
      <c r="AH217" s="130" t="s">
        <v>245</v>
      </c>
      <c r="AI217" s="130"/>
      <c r="AJ217" s="130" t="s">
        <v>175</v>
      </c>
    </row>
    <row r="218" spans="1:36" ht="12.75">
      <c r="A218" s="116" t="s">
        <v>180</v>
      </c>
      <c r="B218" s="116"/>
      <c r="C218" s="114" t="s">
        <v>233</v>
      </c>
      <c r="D218" s="114"/>
      <c r="E218" s="116" t="s">
        <v>234</v>
      </c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749">
        <v>150000</v>
      </c>
      <c r="Q218" s="749"/>
      <c r="R218" s="749"/>
      <c r="S218" s="749"/>
      <c r="T218" s="749"/>
      <c r="U218" s="749"/>
      <c r="V218" s="749"/>
      <c r="W218" s="749">
        <v>222900</v>
      </c>
      <c r="X218" s="749"/>
      <c r="Y218" s="749"/>
      <c r="Z218" s="749">
        <v>222899</v>
      </c>
      <c r="AA218" s="749"/>
      <c r="AB218" s="749"/>
      <c r="AC218" s="749"/>
      <c r="AD218" s="749"/>
      <c r="AE218" s="749"/>
      <c r="AF218" s="749"/>
      <c r="AG218" s="130"/>
      <c r="AH218" s="130" t="s">
        <v>1984</v>
      </c>
      <c r="AI218" s="130"/>
      <c r="AJ218" s="130" t="s">
        <v>179</v>
      </c>
    </row>
    <row r="219" spans="1:36" ht="12.75">
      <c r="A219" s="116" t="s">
        <v>180</v>
      </c>
      <c r="B219" s="116"/>
      <c r="C219" s="114" t="s">
        <v>273</v>
      </c>
      <c r="D219" s="114"/>
      <c r="E219" s="116" t="s">
        <v>1411</v>
      </c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749"/>
      <c r="Q219" s="749"/>
      <c r="R219" s="749"/>
      <c r="S219" s="749"/>
      <c r="T219" s="749"/>
      <c r="U219" s="749"/>
      <c r="V219" s="749"/>
      <c r="W219" s="749">
        <v>750000</v>
      </c>
      <c r="X219" s="749"/>
      <c r="Y219" s="749"/>
      <c r="Z219" s="749">
        <v>349000</v>
      </c>
      <c r="AA219" s="749"/>
      <c r="AB219" s="749"/>
      <c r="AC219" s="749"/>
      <c r="AD219" s="749"/>
      <c r="AE219" s="749"/>
      <c r="AF219" s="749"/>
      <c r="AG219" s="130"/>
      <c r="AH219" s="130" t="s">
        <v>175</v>
      </c>
      <c r="AI219" s="130"/>
      <c r="AJ219" s="130" t="s">
        <v>1985</v>
      </c>
    </row>
    <row r="220" spans="1:36" ht="12.75">
      <c r="A220" s="116" t="s">
        <v>180</v>
      </c>
      <c r="B220" s="116"/>
      <c r="C220" s="114" t="s">
        <v>284</v>
      </c>
      <c r="D220" s="114"/>
      <c r="E220" s="116" t="s">
        <v>285</v>
      </c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749"/>
      <c r="Q220" s="749"/>
      <c r="R220" s="749"/>
      <c r="S220" s="749"/>
      <c r="T220" s="749"/>
      <c r="U220" s="749"/>
      <c r="V220" s="749"/>
      <c r="W220" s="749">
        <v>398000</v>
      </c>
      <c r="X220" s="749"/>
      <c r="Y220" s="749"/>
      <c r="Z220" s="749">
        <v>199000</v>
      </c>
      <c r="AA220" s="749"/>
      <c r="AB220" s="749"/>
      <c r="AC220" s="749"/>
      <c r="AD220" s="749"/>
      <c r="AE220" s="749"/>
      <c r="AF220" s="749"/>
      <c r="AG220" s="130"/>
      <c r="AH220" s="130" t="s">
        <v>175</v>
      </c>
      <c r="AI220" s="130"/>
      <c r="AJ220" s="130" t="s">
        <v>1902</v>
      </c>
    </row>
    <row r="221" spans="1:36" ht="12.75">
      <c r="A221" s="131" t="s">
        <v>180</v>
      </c>
      <c r="B221" s="131"/>
      <c r="C221" s="131" t="s">
        <v>181</v>
      </c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750">
        <v>1290000</v>
      </c>
      <c r="Q221" s="750"/>
      <c r="R221" s="750"/>
      <c r="S221" s="750"/>
      <c r="T221" s="750"/>
      <c r="U221" s="750"/>
      <c r="V221" s="750"/>
      <c r="W221" s="750">
        <v>3693000</v>
      </c>
      <c r="X221" s="750"/>
      <c r="Y221" s="750"/>
      <c r="Z221" s="750">
        <v>1952333.2</v>
      </c>
      <c r="AA221" s="750"/>
      <c r="AB221" s="750"/>
      <c r="AC221" s="750"/>
      <c r="AD221" s="750"/>
      <c r="AE221" s="750"/>
      <c r="AF221" s="750"/>
      <c r="AG221" s="132"/>
      <c r="AH221" s="132" t="s">
        <v>1986</v>
      </c>
      <c r="AI221" s="132"/>
      <c r="AJ221" s="132" t="s">
        <v>1987</v>
      </c>
    </row>
    <row r="222" spans="1:36" ht="12.75">
      <c r="A222" s="116" t="s">
        <v>321</v>
      </c>
      <c r="B222" s="116"/>
      <c r="C222" s="114" t="s">
        <v>282</v>
      </c>
      <c r="D222" s="114"/>
      <c r="E222" s="116" t="s">
        <v>283</v>
      </c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749"/>
      <c r="Q222" s="749"/>
      <c r="R222" s="749"/>
      <c r="S222" s="749"/>
      <c r="T222" s="749"/>
      <c r="U222" s="749"/>
      <c r="V222" s="749"/>
      <c r="W222" s="749">
        <v>28000</v>
      </c>
      <c r="X222" s="749"/>
      <c r="Y222" s="749"/>
      <c r="Z222" s="749">
        <v>15000</v>
      </c>
      <c r="AA222" s="749"/>
      <c r="AB222" s="749"/>
      <c r="AC222" s="749"/>
      <c r="AD222" s="749"/>
      <c r="AE222" s="749"/>
      <c r="AF222" s="749"/>
      <c r="AG222" s="130"/>
      <c r="AH222" s="130" t="s">
        <v>175</v>
      </c>
      <c r="AI222" s="130"/>
      <c r="AJ222" s="130" t="s">
        <v>1988</v>
      </c>
    </row>
    <row r="223" spans="1:36" ht="12.75">
      <c r="A223" s="116" t="s">
        <v>321</v>
      </c>
      <c r="B223" s="116"/>
      <c r="C223" s="114" t="s">
        <v>273</v>
      </c>
      <c r="D223" s="114"/>
      <c r="E223" s="116" t="s">
        <v>1411</v>
      </c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749"/>
      <c r="Q223" s="749"/>
      <c r="R223" s="749"/>
      <c r="S223" s="749"/>
      <c r="T223" s="749"/>
      <c r="U223" s="749"/>
      <c r="V223" s="749"/>
      <c r="W223" s="749">
        <v>170000</v>
      </c>
      <c r="X223" s="749"/>
      <c r="Y223" s="749"/>
      <c r="Z223" s="749">
        <v>170000</v>
      </c>
      <c r="AA223" s="749"/>
      <c r="AB223" s="749"/>
      <c r="AC223" s="749"/>
      <c r="AD223" s="749"/>
      <c r="AE223" s="749"/>
      <c r="AF223" s="749"/>
      <c r="AG223" s="130"/>
      <c r="AH223" s="130" t="s">
        <v>175</v>
      </c>
      <c r="AI223" s="130"/>
      <c r="AJ223" s="130" t="s">
        <v>179</v>
      </c>
    </row>
    <row r="224" spans="1:36" ht="12.75">
      <c r="A224" s="116" t="s">
        <v>321</v>
      </c>
      <c r="B224" s="116"/>
      <c r="C224" s="114" t="s">
        <v>284</v>
      </c>
      <c r="D224" s="114"/>
      <c r="E224" s="116" t="s">
        <v>285</v>
      </c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749"/>
      <c r="Q224" s="749"/>
      <c r="R224" s="749"/>
      <c r="S224" s="749"/>
      <c r="T224" s="749"/>
      <c r="U224" s="749"/>
      <c r="V224" s="749"/>
      <c r="W224" s="749">
        <v>80000</v>
      </c>
      <c r="X224" s="749"/>
      <c r="Y224" s="749"/>
      <c r="Z224" s="749">
        <v>80000</v>
      </c>
      <c r="AA224" s="749"/>
      <c r="AB224" s="749"/>
      <c r="AC224" s="749"/>
      <c r="AD224" s="749"/>
      <c r="AE224" s="749"/>
      <c r="AF224" s="749"/>
      <c r="AG224" s="130"/>
      <c r="AH224" s="130" t="s">
        <v>175</v>
      </c>
      <c r="AI224" s="130"/>
      <c r="AJ224" s="130" t="s">
        <v>179</v>
      </c>
    </row>
    <row r="225" spans="1:36" ht="12.75">
      <c r="A225" s="116" t="s">
        <v>321</v>
      </c>
      <c r="B225" s="116"/>
      <c r="C225" s="114" t="s">
        <v>295</v>
      </c>
      <c r="D225" s="114"/>
      <c r="E225" s="116" t="s">
        <v>296</v>
      </c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749"/>
      <c r="Q225" s="749"/>
      <c r="R225" s="749"/>
      <c r="S225" s="749"/>
      <c r="T225" s="749"/>
      <c r="U225" s="749"/>
      <c r="V225" s="749"/>
      <c r="W225" s="749">
        <v>125000</v>
      </c>
      <c r="X225" s="749"/>
      <c r="Y225" s="749"/>
      <c r="Z225" s="749">
        <v>125000</v>
      </c>
      <c r="AA225" s="749"/>
      <c r="AB225" s="749"/>
      <c r="AC225" s="749"/>
      <c r="AD225" s="749"/>
      <c r="AE225" s="749"/>
      <c r="AF225" s="749"/>
      <c r="AG225" s="130"/>
      <c r="AH225" s="130" t="s">
        <v>175</v>
      </c>
      <c r="AI225" s="130"/>
      <c r="AJ225" s="130" t="s">
        <v>179</v>
      </c>
    </row>
    <row r="226" spans="1:36" ht="12.75">
      <c r="A226" s="131" t="s">
        <v>321</v>
      </c>
      <c r="B226" s="131"/>
      <c r="C226" s="131" t="s">
        <v>324</v>
      </c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750"/>
      <c r="Q226" s="750"/>
      <c r="R226" s="750"/>
      <c r="S226" s="750"/>
      <c r="T226" s="750"/>
      <c r="U226" s="750"/>
      <c r="V226" s="750"/>
      <c r="W226" s="750">
        <v>403000</v>
      </c>
      <c r="X226" s="750"/>
      <c r="Y226" s="750"/>
      <c r="Z226" s="750">
        <v>390000</v>
      </c>
      <c r="AA226" s="750"/>
      <c r="AB226" s="750"/>
      <c r="AC226" s="750"/>
      <c r="AD226" s="750"/>
      <c r="AE226" s="750"/>
      <c r="AF226" s="750"/>
      <c r="AG226" s="132"/>
      <c r="AH226" s="132" t="s">
        <v>175</v>
      </c>
      <c r="AI226" s="132"/>
      <c r="AJ226" s="132" t="s">
        <v>1989</v>
      </c>
    </row>
    <row r="227" spans="1:36" ht="12.75">
      <c r="A227" s="116" t="s">
        <v>1423</v>
      </c>
      <c r="B227" s="116"/>
      <c r="C227" s="114" t="s">
        <v>273</v>
      </c>
      <c r="D227" s="114"/>
      <c r="E227" s="116" t="s">
        <v>1411</v>
      </c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749"/>
      <c r="Q227" s="749"/>
      <c r="R227" s="749"/>
      <c r="S227" s="749"/>
      <c r="T227" s="749"/>
      <c r="U227" s="749"/>
      <c r="V227" s="749"/>
      <c r="W227" s="749">
        <v>200000</v>
      </c>
      <c r="X227" s="749"/>
      <c r="Y227" s="749"/>
      <c r="Z227" s="749">
        <v>100000</v>
      </c>
      <c r="AA227" s="749"/>
      <c r="AB227" s="749"/>
      <c r="AC227" s="749"/>
      <c r="AD227" s="749"/>
      <c r="AE227" s="749"/>
      <c r="AF227" s="749"/>
      <c r="AG227" s="130"/>
      <c r="AH227" s="130" t="s">
        <v>175</v>
      </c>
      <c r="AI227" s="130"/>
      <c r="AJ227" s="130" t="s">
        <v>1902</v>
      </c>
    </row>
    <row r="228" spans="1:36" ht="12.75">
      <c r="A228" s="116" t="s">
        <v>1423</v>
      </c>
      <c r="B228" s="116"/>
      <c r="C228" s="114" t="s">
        <v>295</v>
      </c>
      <c r="D228" s="114"/>
      <c r="E228" s="116" t="s">
        <v>296</v>
      </c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749"/>
      <c r="Q228" s="749"/>
      <c r="R228" s="749"/>
      <c r="S228" s="749"/>
      <c r="T228" s="749"/>
      <c r="U228" s="749"/>
      <c r="V228" s="749"/>
      <c r="W228" s="749">
        <v>220000</v>
      </c>
      <c r="X228" s="749"/>
      <c r="Y228" s="749"/>
      <c r="Z228" s="749">
        <v>110000</v>
      </c>
      <c r="AA228" s="749"/>
      <c r="AB228" s="749"/>
      <c r="AC228" s="749"/>
      <c r="AD228" s="749"/>
      <c r="AE228" s="749"/>
      <c r="AF228" s="749"/>
      <c r="AG228" s="130"/>
      <c r="AH228" s="130" t="s">
        <v>175</v>
      </c>
      <c r="AI228" s="130"/>
      <c r="AJ228" s="130" t="s">
        <v>1902</v>
      </c>
    </row>
    <row r="229" spans="1:36" ht="12.75">
      <c r="A229" s="131" t="s">
        <v>1423</v>
      </c>
      <c r="B229" s="131"/>
      <c r="C229" s="131" t="s">
        <v>1424</v>
      </c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750"/>
      <c r="Q229" s="750"/>
      <c r="R229" s="750"/>
      <c r="S229" s="750"/>
      <c r="T229" s="750"/>
      <c r="U229" s="750"/>
      <c r="V229" s="750"/>
      <c r="W229" s="750">
        <v>420000</v>
      </c>
      <c r="X229" s="750"/>
      <c r="Y229" s="750"/>
      <c r="Z229" s="750">
        <v>210000</v>
      </c>
      <c r="AA229" s="750"/>
      <c r="AB229" s="750"/>
      <c r="AC229" s="750"/>
      <c r="AD229" s="750"/>
      <c r="AE229" s="750"/>
      <c r="AF229" s="750"/>
      <c r="AG229" s="132"/>
      <c r="AH229" s="132" t="s">
        <v>175</v>
      </c>
      <c r="AI229" s="132"/>
      <c r="AJ229" s="132" t="s">
        <v>1902</v>
      </c>
    </row>
    <row r="230" spans="1:36" ht="12.75">
      <c r="A230" s="116" t="s">
        <v>325</v>
      </c>
      <c r="B230" s="116"/>
      <c r="C230" s="114" t="s">
        <v>229</v>
      </c>
      <c r="D230" s="114"/>
      <c r="E230" s="116" t="s">
        <v>230</v>
      </c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749">
        <v>50000</v>
      </c>
      <c r="Q230" s="749"/>
      <c r="R230" s="749"/>
      <c r="S230" s="749"/>
      <c r="T230" s="749"/>
      <c r="U230" s="749"/>
      <c r="V230" s="749"/>
      <c r="W230" s="749">
        <v>90000</v>
      </c>
      <c r="X230" s="749"/>
      <c r="Y230" s="749"/>
      <c r="Z230" s="749">
        <v>55790</v>
      </c>
      <c r="AA230" s="749"/>
      <c r="AB230" s="749"/>
      <c r="AC230" s="749"/>
      <c r="AD230" s="749"/>
      <c r="AE230" s="749"/>
      <c r="AF230" s="749"/>
      <c r="AG230" s="130"/>
      <c r="AH230" s="130" t="s">
        <v>1990</v>
      </c>
      <c r="AI230" s="130"/>
      <c r="AJ230" s="130" t="s">
        <v>1991</v>
      </c>
    </row>
    <row r="231" spans="1:36" ht="12.75">
      <c r="A231" s="116" t="s">
        <v>325</v>
      </c>
      <c r="B231" s="116"/>
      <c r="C231" s="114" t="s">
        <v>273</v>
      </c>
      <c r="D231" s="114"/>
      <c r="E231" s="116" t="s">
        <v>1411</v>
      </c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749"/>
      <c r="Q231" s="749"/>
      <c r="R231" s="749"/>
      <c r="S231" s="749"/>
      <c r="T231" s="749"/>
      <c r="U231" s="749"/>
      <c r="V231" s="749"/>
      <c r="W231" s="749">
        <v>40000</v>
      </c>
      <c r="X231" s="749"/>
      <c r="Y231" s="749"/>
      <c r="Z231" s="749">
        <v>20000</v>
      </c>
      <c r="AA231" s="749"/>
      <c r="AB231" s="749"/>
      <c r="AC231" s="749"/>
      <c r="AD231" s="749"/>
      <c r="AE231" s="749"/>
      <c r="AF231" s="749"/>
      <c r="AG231" s="130"/>
      <c r="AH231" s="130" t="s">
        <v>175</v>
      </c>
      <c r="AI231" s="130"/>
      <c r="AJ231" s="130" t="s">
        <v>1902</v>
      </c>
    </row>
    <row r="232" spans="1:36" ht="12.75">
      <c r="A232" s="116" t="s">
        <v>325</v>
      </c>
      <c r="B232" s="116"/>
      <c r="C232" s="114" t="s">
        <v>284</v>
      </c>
      <c r="D232" s="114"/>
      <c r="E232" s="116" t="s">
        <v>285</v>
      </c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749"/>
      <c r="Q232" s="749"/>
      <c r="R232" s="749"/>
      <c r="S232" s="749"/>
      <c r="T232" s="749"/>
      <c r="U232" s="749"/>
      <c r="V232" s="749"/>
      <c r="W232" s="749">
        <v>20000</v>
      </c>
      <c r="X232" s="749"/>
      <c r="Y232" s="749"/>
      <c r="Z232" s="749">
        <v>20000</v>
      </c>
      <c r="AA232" s="749"/>
      <c r="AB232" s="749"/>
      <c r="AC232" s="749"/>
      <c r="AD232" s="749"/>
      <c r="AE232" s="749"/>
      <c r="AF232" s="749"/>
      <c r="AG232" s="130"/>
      <c r="AH232" s="130" t="s">
        <v>175</v>
      </c>
      <c r="AI232" s="130"/>
      <c r="AJ232" s="130" t="s">
        <v>179</v>
      </c>
    </row>
    <row r="233" spans="1:36" ht="12.75">
      <c r="A233" s="131" t="s">
        <v>325</v>
      </c>
      <c r="B233" s="131"/>
      <c r="C233" s="131" t="s">
        <v>326</v>
      </c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750">
        <v>50000</v>
      </c>
      <c r="Q233" s="750"/>
      <c r="R233" s="750"/>
      <c r="S233" s="750"/>
      <c r="T233" s="750"/>
      <c r="U233" s="750"/>
      <c r="V233" s="750"/>
      <c r="W233" s="750">
        <v>150000</v>
      </c>
      <c r="X233" s="750"/>
      <c r="Y233" s="750"/>
      <c r="Z233" s="750">
        <v>95790</v>
      </c>
      <c r="AA233" s="750"/>
      <c r="AB233" s="750"/>
      <c r="AC233" s="750"/>
      <c r="AD233" s="750"/>
      <c r="AE233" s="750"/>
      <c r="AF233" s="750"/>
      <c r="AG233" s="132"/>
      <c r="AH233" s="132" t="s">
        <v>1992</v>
      </c>
      <c r="AI233" s="132"/>
      <c r="AJ233" s="132" t="s">
        <v>1993</v>
      </c>
    </row>
    <row r="234" spans="1:36" ht="12.75">
      <c r="A234" s="116" t="s">
        <v>327</v>
      </c>
      <c r="B234" s="116"/>
      <c r="C234" s="114" t="s">
        <v>229</v>
      </c>
      <c r="D234" s="114"/>
      <c r="E234" s="116" t="s">
        <v>230</v>
      </c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749"/>
      <c r="Q234" s="749"/>
      <c r="R234" s="749"/>
      <c r="S234" s="749"/>
      <c r="T234" s="749"/>
      <c r="U234" s="749"/>
      <c r="V234" s="749"/>
      <c r="W234" s="749">
        <v>94500</v>
      </c>
      <c r="X234" s="749"/>
      <c r="Y234" s="749"/>
      <c r="Z234" s="749">
        <v>93698</v>
      </c>
      <c r="AA234" s="749"/>
      <c r="AB234" s="749"/>
      <c r="AC234" s="749"/>
      <c r="AD234" s="749"/>
      <c r="AE234" s="749"/>
      <c r="AF234" s="749"/>
      <c r="AG234" s="130"/>
      <c r="AH234" s="130" t="s">
        <v>175</v>
      </c>
      <c r="AI234" s="130"/>
      <c r="AJ234" s="130" t="s">
        <v>1436</v>
      </c>
    </row>
    <row r="235" spans="1:36" ht="12.75">
      <c r="A235" s="116" t="s">
        <v>327</v>
      </c>
      <c r="B235" s="116"/>
      <c r="C235" s="114" t="s">
        <v>241</v>
      </c>
      <c r="D235" s="114"/>
      <c r="E235" s="116" t="s">
        <v>242</v>
      </c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749"/>
      <c r="Q235" s="749"/>
      <c r="R235" s="749"/>
      <c r="S235" s="749"/>
      <c r="T235" s="749"/>
      <c r="U235" s="749"/>
      <c r="V235" s="749"/>
      <c r="W235" s="749">
        <v>8843100</v>
      </c>
      <c r="X235" s="749"/>
      <c r="Y235" s="749"/>
      <c r="Z235" s="749">
        <v>8596873.19</v>
      </c>
      <c r="AA235" s="749"/>
      <c r="AB235" s="749"/>
      <c r="AC235" s="749"/>
      <c r="AD235" s="749"/>
      <c r="AE235" s="749"/>
      <c r="AF235" s="749"/>
      <c r="AG235" s="130"/>
      <c r="AH235" s="130" t="s">
        <v>175</v>
      </c>
      <c r="AI235" s="130"/>
      <c r="AJ235" s="130" t="s">
        <v>1994</v>
      </c>
    </row>
    <row r="236" spans="1:36" ht="12.75">
      <c r="A236" s="116" t="s">
        <v>327</v>
      </c>
      <c r="B236" s="116"/>
      <c r="C236" s="114" t="s">
        <v>243</v>
      </c>
      <c r="D236" s="114"/>
      <c r="E236" s="116" t="s">
        <v>244</v>
      </c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749">
        <v>18200000</v>
      </c>
      <c r="Q236" s="749"/>
      <c r="R236" s="749"/>
      <c r="S236" s="749"/>
      <c r="T236" s="749"/>
      <c r="U236" s="749"/>
      <c r="V236" s="749"/>
      <c r="W236" s="749">
        <v>28107200</v>
      </c>
      <c r="X236" s="749"/>
      <c r="Y236" s="749"/>
      <c r="Z236" s="749">
        <v>6293803.81</v>
      </c>
      <c r="AA236" s="749"/>
      <c r="AB236" s="749"/>
      <c r="AC236" s="749"/>
      <c r="AD236" s="749"/>
      <c r="AE236" s="749"/>
      <c r="AF236" s="749"/>
      <c r="AG236" s="130"/>
      <c r="AH236" s="130" t="s">
        <v>1995</v>
      </c>
      <c r="AI236" s="130"/>
      <c r="AJ236" s="130" t="s">
        <v>1996</v>
      </c>
    </row>
    <row r="237" spans="1:36" ht="12.75">
      <c r="A237" s="131" t="s">
        <v>327</v>
      </c>
      <c r="B237" s="131"/>
      <c r="C237" s="131" t="s">
        <v>328</v>
      </c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750">
        <v>18200000</v>
      </c>
      <c r="Q237" s="750"/>
      <c r="R237" s="750"/>
      <c r="S237" s="750"/>
      <c r="T237" s="750"/>
      <c r="U237" s="750"/>
      <c r="V237" s="750"/>
      <c r="W237" s="750">
        <v>37044800</v>
      </c>
      <c r="X237" s="750"/>
      <c r="Y237" s="750"/>
      <c r="Z237" s="750">
        <v>14984375</v>
      </c>
      <c r="AA237" s="750"/>
      <c r="AB237" s="750"/>
      <c r="AC237" s="750"/>
      <c r="AD237" s="750"/>
      <c r="AE237" s="750"/>
      <c r="AF237" s="750"/>
      <c r="AG237" s="132"/>
      <c r="AH237" s="132" t="s">
        <v>1997</v>
      </c>
      <c r="AI237" s="132"/>
      <c r="AJ237" s="132" t="s">
        <v>1998</v>
      </c>
    </row>
    <row r="238" spans="1:36" ht="12.75">
      <c r="A238" s="116" t="s">
        <v>329</v>
      </c>
      <c r="B238" s="116"/>
      <c r="C238" s="114" t="s">
        <v>229</v>
      </c>
      <c r="D238" s="114"/>
      <c r="E238" s="116" t="s">
        <v>230</v>
      </c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749"/>
      <c r="Q238" s="749"/>
      <c r="R238" s="749"/>
      <c r="S238" s="749"/>
      <c r="T238" s="749"/>
      <c r="U238" s="749"/>
      <c r="V238" s="749"/>
      <c r="W238" s="749">
        <v>102500</v>
      </c>
      <c r="X238" s="749"/>
      <c r="Y238" s="749"/>
      <c r="Z238" s="749">
        <v>102548</v>
      </c>
      <c r="AA238" s="749"/>
      <c r="AB238" s="749"/>
      <c r="AC238" s="749"/>
      <c r="AD238" s="749"/>
      <c r="AE238" s="749"/>
      <c r="AF238" s="749"/>
      <c r="AG238" s="130"/>
      <c r="AH238" s="130" t="s">
        <v>175</v>
      </c>
      <c r="AI238" s="130"/>
      <c r="AJ238" s="130" t="s">
        <v>1999</v>
      </c>
    </row>
    <row r="239" spans="1:36" ht="12.75">
      <c r="A239" s="116" t="s">
        <v>329</v>
      </c>
      <c r="B239" s="116"/>
      <c r="C239" s="114" t="s">
        <v>241</v>
      </c>
      <c r="D239" s="114"/>
      <c r="E239" s="116" t="s">
        <v>242</v>
      </c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749">
        <v>1350000</v>
      </c>
      <c r="Q239" s="749"/>
      <c r="R239" s="749"/>
      <c r="S239" s="749"/>
      <c r="T239" s="749"/>
      <c r="U239" s="749"/>
      <c r="V239" s="749"/>
      <c r="W239" s="749">
        <v>5287400</v>
      </c>
      <c r="X239" s="749"/>
      <c r="Y239" s="749"/>
      <c r="Z239" s="749">
        <v>3937498.67</v>
      </c>
      <c r="AA239" s="749"/>
      <c r="AB239" s="749"/>
      <c r="AC239" s="749"/>
      <c r="AD239" s="749"/>
      <c r="AE239" s="749"/>
      <c r="AF239" s="749"/>
      <c r="AG239" s="130"/>
      <c r="AH239" s="130" t="s">
        <v>2000</v>
      </c>
      <c r="AI239" s="130"/>
      <c r="AJ239" s="130" t="s">
        <v>2001</v>
      </c>
    </row>
    <row r="240" spans="1:36" ht="12.75">
      <c r="A240" s="116" t="s">
        <v>329</v>
      </c>
      <c r="B240" s="116"/>
      <c r="C240" s="114" t="s">
        <v>243</v>
      </c>
      <c r="D240" s="114"/>
      <c r="E240" s="116" t="s">
        <v>244</v>
      </c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749">
        <v>500000</v>
      </c>
      <c r="Q240" s="749"/>
      <c r="R240" s="749"/>
      <c r="S240" s="749"/>
      <c r="T240" s="749"/>
      <c r="U240" s="749"/>
      <c r="V240" s="749"/>
      <c r="W240" s="749">
        <v>500000</v>
      </c>
      <c r="X240" s="749"/>
      <c r="Y240" s="749"/>
      <c r="Z240" s="749">
        <v>367861</v>
      </c>
      <c r="AA240" s="749"/>
      <c r="AB240" s="749"/>
      <c r="AC240" s="749"/>
      <c r="AD240" s="749"/>
      <c r="AE240" s="749"/>
      <c r="AF240" s="749"/>
      <c r="AG240" s="130"/>
      <c r="AH240" s="130" t="s">
        <v>2002</v>
      </c>
      <c r="AI240" s="130"/>
      <c r="AJ240" s="130" t="s">
        <v>2002</v>
      </c>
    </row>
    <row r="241" spans="1:36" ht="12.75">
      <c r="A241" s="131" t="s">
        <v>329</v>
      </c>
      <c r="B241" s="131"/>
      <c r="C241" s="131" t="s">
        <v>330</v>
      </c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750">
        <v>1850000</v>
      </c>
      <c r="Q241" s="750"/>
      <c r="R241" s="750"/>
      <c r="S241" s="750"/>
      <c r="T241" s="750"/>
      <c r="U241" s="750"/>
      <c r="V241" s="750"/>
      <c r="W241" s="750">
        <v>5889900</v>
      </c>
      <c r="X241" s="750"/>
      <c r="Y241" s="750"/>
      <c r="Z241" s="750">
        <v>4407907.67</v>
      </c>
      <c r="AA241" s="750"/>
      <c r="AB241" s="750"/>
      <c r="AC241" s="750"/>
      <c r="AD241" s="750"/>
      <c r="AE241" s="750"/>
      <c r="AF241" s="750"/>
      <c r="AG241" s="132"/>
      <c r="AH241" s="132" t="s">
        <v>2003</v>
      </c>
      <c r="AI241" s="132"/>
      <c r="AJ241" s="132" t="s">
        <v>2004</v>
      </c>
    </row>
    <row r="242" spans="1:36" ht="12.75">
      <c r="A242" s="116" t="s">
        <v>331</v>
      </c>
      <c r="B242" s="116"/>
      <c r="C242" s="114" t="s">
        <v>236</v>
      </c>
      <c r="D242" s="114"/>
      <c r="E242" s="116" t="s">
        <v>237</v>
      </c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749"/>
      <c r="Q242" s="749"/>
      <c r="R242" s="749"/>
      <c r="S242" s="749"/>
      <c r="T242" s="749"/>
      <c r="U242" s="749"/>
      <c r="V242" s="749"/>
      <c r="W242" s="749">
        <v>50700</v>
      </c>
      <c r="X242" s="749"/>
      <c r="Y242" s="749"/>
      <c r="Z242" s="749">
        <v>50699</v>
      </c>
      <c r="AA242" s="749"/>
      <c r="AB242" s="749"/>
      <c r="AC242" s="749"/>
      <c r="AD242" s="749"/>
      <c r="AE242" s="749"/>
      <c r="AF242" s="749"/>
      <c r="AG242" s="130"/>
      <c r="AH242" s="130" t="s">
        <v>175</v>
      </c>
      <c r="AI242" s="130"/>
      <c r="AJ242" s="130" t="s">
        <v>179</v>
      </c>
    </row>
    <row r="243" spans="1:36" ht="12.75">
      <c r="A243" s="116" t="s">
        <v>331</v>
      </c>
      <c r="B243" s="116"/>
      <c r="C243" s="114" t="s">
        <v>229</v>
      </c>
      <c r="D243" s="114"/>
      <c r="E243" s="116" t="s">
        <v>230</v>
      </c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749">
        <v>30000</v>
      </c>
      <c r="Q243" s="749"/>
      <c r="R243" s="749"/>
      <c r="S243" s="749"/>
      <c r="T243" s="749"/>
      <c r="U243" s="749"/>
      <c r="V243" s="749"/>
      <c r="W243" s="749">
        <v>587600</v>
      </c>
      <c r="X243" s="749"/>
      <c r="Y243" s="749"/>
      <c r="Z243" s="749">
        <v>582064.95</v>
      </c>
      <c r="AA243" s="749"/>
      <c r="AB243" s="749"/>
      <c r="AC243" s="749"/>
      <c r="AD243" s="749"/>
      <c r="AE243" s="749"/>
      <c r="AF243" s="749"/>
      <c r="AG243" s="130"/>
      <c r="AH243" s="130" t="s">
        <v>175</v>
      </c>
      <c r="AI243" s="130"/>
      <c r="AJ243" s="130" t="s">
        <v>2005</v>
      </c>
    </row>
    <row r="244" spans="1:36" ht="12.75">
      <c r="A244" s="131" t="s">
        <v>331</v>
      </c>
      <c r="B244" s="131"/>
      <c r="C244" s="131" t="s">
        <v>332</v>
      </c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750">
        <v>30000</v>
      </c>
      <c r="Q244" s="750"/>
      <c r="R244" s="750"/>
      <c r="S244" s="750"/>
      <c r="T244" s="750"/>
      <c r="U244" s="750"/>
      <c r="V244" s="750"/>
      <c r="W244" s="750">
        <v>638300</v>
      </c>
      <c r="X244" s="750"/>
      <c r="Y244" s="750"/>
      <c r="Z244" s="750">
        <v>632763.95</v>
      </c>
      <c r="AA244" s="750"/>
      <c r="AB244" s="750"/>
      <c r="AC244" s="750"/>
      <c r="AD244" s="750"/>
      <c r="AE244" s="750"/>
      <c r="AF244" s="750"/>
      <c r="AG244" s="132"/>
      <c r="AH244" s="132" t="s">
        <v>175</v>
      </c>
      <c r="AI244" s="132"/>
      <c r="AJ244" s="132" t="s">
        <v>2006</v>
      </c>
    </row>
    <row r="245" spans="1:36" ht="12.75">
      <c r="A245" s="116" t="s">
        <v>182</v>
      </c>
      <c r="B245" s="116"/>
      <c r="C245" s="114" t="s">
        <v>227</v>
      </c>
      <c r="D245" s="114"/>
      <c r="E245" s="116" t="s">
        <v>228</v>
      </c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749">
        <v>20000</v>
      </c>
      <c r="Q245" s="749"/>
      <c r="R245" s="749"/>
      <c r="S245" s="749"/>
      <c r="T245" s="749"/>
      <c r="U245" s="749"/>
      <c r="V245" s="749"/>
      <c r="W245" s="749">
        <v>20000</v>
      </c>
      <c r="X245" s="749"/>
      <c r="Y245" s="749"/>
      <c r="Z245" s="749">
        <v>3492</v>
      </c>
      <c r="AA245" s="749"/>
      <c r="AB245" s="749"/>
      <c r="AC245" s="749"/>
      <c r="AD245" s="749"/>
      <c r="AE245" s="749"/>
      <c r="AF245" s="749"/>
      <c r="AG245" s="130"/>
      <c r="AH245" s="130" t="s">
        <v>2007</v>
      </c>
      <c r="AI245" s="130"/>
      <c r="AJ245" s="130" t="s">
        <v>2007</v>
      </c>
    </row>
    <row r="246" spans="1:36" ht="12.75">
      <c r="A246" s="116" t="s">
        <v>182</v>
      </c>
      <c r="B246" s="116"/>
      <c r="C246" s="114" t="s">
        <v>236</v>
      </c>
      <c r="D246" s="114"/>
      <c r="E246" s="116" t="s">
        <v>237</v>
      </c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749">
        <v>20000</v>
      </c>
      <c r="Q246" s="749"/>
      <c r="R246" s="749"/>
      <c r="S246" s="749"/>
      <c r="T246" s="749"/>
      <c r="U246" s="749"/>
      <c r="V246" s="749"/>
      <c r="W246" s="749">
        <v>20000</v>
      </c>
      <c r="X246" s="749"/>
      <c r="Y246" s="749"/>
      <c r="Z246" s="749">
        <v>6900</v>
      </c>
      <c r="AA246" s="749"/>
      <c r="AB246" s="749"/>
      <c r="AC246" s="749"/>
      <c r="AD246" s="749"/>
      <c r="AE246" s="749"/>
      <c r="AF246" s="749"/>
      <c r="AG246" s="130"/>
      <c r="AH246" s="130" t="s">
        <v>2008</v>
      </c>
      <c r="AI246" s="130"/>
      <c r="AJ246" s="130" t="s">
        <v>2008</v>
      </c>
    </row>
    <row r="247" spans="1:36" ht="12.75">
      <c r="A247" s="116" t="s">
        <v>182</v>
      </c>
      <c r="B247" s="116"/>
      <c r="C247" s="114" t="s">
        <v>1425</v>
      </c>
      <c r="D247" s="114"/>
      <c r="E247" s="116" t="s">
        <v>1426</v>
      </c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749">
        <v>590000</v>
      </c>
      <c r="Q247" s="749"/>
      <c r="R247" s="749"/>
      <c r="S247" s="749"/>
      <c r="T247" s="749"/>
      <c r="U247" s="749"/>
      <c r="V247" s="749"/>
      <c r="W247" s="749">
        <v>740000</v>
      </c>
      <c r="X247" s="749"/>
      <c r="Y247" s="749"/>
      <c r="Z247" s="749">
        <v>436818.35</v>
      </c>
      <c r="AA247" s="749"/>
      <c r="AB247" s="749"/>
      <c r="AC247" s="749"/>
      <c r="AD247" s="749"/>
      <c r="AE247" s="749"/>
      <c r="AF247" s="749"/>
      <c r="AG247" s="130"/>
      <c r="AH247" s="130" t="s">
        <v>2009</v>
      </c>
      <c r="AI247" s="130"/>
      <c r="AJ247" s="130" t="s">
        <v>2010</v>
      </c>
    </row>
    <row r="248" spans="1:36" ht="12.75">
      <c r="A248" s="131" t="s">
        <v>182</v>
      </c>
      <c r="B248" s="131"/>
      <c r="C248" s="131" t="s">
        <v>183</v>
      </c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750">
        <v>630000</v>
      </c>
      <c r="Q248" s="750"/>
      <c r="R248" s="750"/>
      <c r="S248" s="750"/>
      <c r="T248" s="750"/>
      <c r="U248" s="750"/>
      <c r="V248" s="750"/>
      <c r="W248" s="750">
        <v>780000</v>
      </c>
      <c r="X248" s="750"/>
      <c r="Y248" s="750"/>
      <c r="Z248" s="750">
        <v>447210.35</v>
      </c>
      <c r="AA248" s="750"/>
      <c r="AB248" s="750"/>
      <c r="AC248" s="750"/>
      <c r="AD248" s="750"/>
      <c r="AE248" s="750"/>
      <c r="AF248" s="750"/>
      <c r="AG248" s="132"/>
      <c r="AH248" s="132" t="s">
        <v>2011</v>
      </c>
      <c r="AI248" s="132"/>
      <c r="AJ248" s="132" t="s">
        <v>2012</v>
      </c>
    </row>
    <row r="249" spans="1:36" ht="12.75">
      <c r="A249" s="116" t="s">
        <v>335</v>
      </c>
      <c r="B249" s="116"/>
      <c r="C249" s="114" t="s">
        <v>239</v>
      </c>
      <c r="D249" s="114"/>
      <c r="E249" s="116" t="s">
        <v>240</v>
      </c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749">
        <v>4300000</v>
      </c>
      <c r="Q249" s="749"/>
      <c r="R249" s="749"/>
      <c r="S249" s="749"/>
      <c r="T249" s="749"/>
      <c r="U249" s="749"/>
      <c r="V249" s="749"/>
      <c r="W249" s="749">
        <v>4300000</v>
      </c>
      <c r="X249" s="749"/>
      <c r="Y249" s="749"/>
      <c r="Z249" s="749">
        <v>692175.4</v>
      </c>
      <c r="AA249" s="749"/>
      <c r="AB249" s="749"/>
      <c r="AC249" s="749"/>
      <c r="AD249" s="749"/>
      <c r="AE249" s="749"/>
      <c r="AF249" s="749"/>
      <c r="AG249" s="130"/>
      <c r="AH249" s="130" t="s">
        <v>2013</v>
      </c>
      <c r="AI249" s="130"/>
      <c r="AJ249" s="130" t="s">
        <v>2013</v>
      </c>
    </row>
    <row r="250" spans="1:36" ht="12.75">
      <c r="A250" s="116" t="s">
        <v>335</v>
      </c>
      <c r="B250" s="116"/>
      <c r="C250" s="114" t="s">
        <v>229</v>
      </c>
      <c r="D250" s="114"/>
      <c r="E250" s="116" t="s">
        <v>230</v>
      </c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749">
        <v>500000</v>
      </c>
      <c r="Q250" s="749"/>
      <c r="R250" s="749"/>
      <c r="S250" s="749"/>
      <c r="T250" s="749"/>
      <c r="U250" s="749"/>
      <c r="V250" s="749"/>
      <c r="W250" s="749">
        <v>500000</v>
      </c>
      <c r="X250" s="749"/>
      <c r="Y250" s="749"/>
      <c r="Z250" s="749">
        <v>45745.2</v>
      </c>
      <c r="AA250" s="749"/>
      <c r="AB250" s="749"/>
      <c r="AC250" s="749"/>
      <c r="AD250" s="749"/>
      <c r="AE250" s="749"/>
      <c r="AF250" s="749"/>
      <c r="AG250" s="130"/>
      <c r="AH250" s="130" t="s">
        <v>2014</v>
      </c>
      <c r="AI250" s="130"/>
      <c r="AJ250" s="130" t="s">
        <v>2014</v>
      </c>
    </row>
    <row r="251" spans="1:36" ht="12.75">
      <c r="A251" s="131" t="s">
        <v>335</v>
      </c>
      <c r="B251" s="131"/>
      <c r="C251" s="131" t="s">
        <v>336</v>
      </c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750">
        <v>4800000</v>
      </c>
      <c r="Q251" s="750"/>
      <c r="R251" s="750"/>
      <c r="S251" s="750"/>
      <c r="T251" s="750"/>
      <c r="U251" s="750"/>
      <c r="V251" s="750"/>
      <c r="W251" s="750">
        <v>4800000</v>
      </c>
      <c r="X251" s="750"/>
      <c r="Y251" s="750"/>
      <c r="Z251" s="750">
        <v>737920.6</v>
      </c>
      <c r="AA251" s="750"/>
      <c r="AB251" s="750"/>
      <c r="AC251" s="750"/>
      <c r="AD251" s="750"/>
      <c r="AE251" s="750"/>
      <c r="AF251" s="750"/>
      <c r="AG251" s="132"/>
      <c r="AH251" s="132" t="s">
        <v>2015</v>
      </c>
      <c r="AI251" s="132"/>
      <c r="AJ251" s="132" t="s">
        <v>2015</v>
      </c>
    </row>
    <row r="252" spans="1:36" ht="12.75">
      <c r="A252" s="116" t="s">
        <v>337</v>
      </c>
      <c r="B252" s="116"/>
      <c r="C252" s="114" t="s">
        <v>241</v>
      </c>
      <c r="D252" s="114"/>
      <c r="E252" s="116" t="s">
        <v>242</v>
      </c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749"/>
      <c r="Q252" s="749"/>
      <c r="R252" s="749"/>
      <c r="S252" s="749"/>
      <c r="T252" s="749"/>
      <c r="U252" s="749"/>
      <c r="V252" s="749"/>
      <c r="W252" s="749">
        <v>1300000</v>
      </c>
      <c r="X252" s="749"/>
      <c r="Y252" s="749"/>
      <c r="Z252" s="749">
        <v>301937.35</v>
      </c>
      <c r="AA252" s="749"/>
      <c r="AB252" s="749"/>
      <c r="AC252" s="749"/>
      <c r="AD252" s="749"/>
      <c r="AE252" s="749"/>
      <c r="AF252" s="749"/>
      <c r="AG252" s="130"/>
      <c r="AH252" s="130" t="s">
        <v>175</v>
      </c>
      <c r="AI252" s="130"/>
      <c r="AJ252" s="130" t="s">
        <v>2016</v>
      </c>
    </row>
    <row r="253" spans="1:36" ht="12.75">
      <c r="A253" s="116" t="s">
        <v>337</v>
      </c>
      <c r="B253" s="116"/>
      <c r="C253" s="114" t="s">
        <v>243</v>
      </c>
      <c r="D253" s="114"/>
      <c r="E253" s="116" t="s">
        <v>244</v>
      </c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749"/>
      <c r="Q253" s="749"/>
      <c r="R253" s="749"/>
      <c r="S253" s="749"/>
      <c r="T253" s="749"/>
      <c r="U253" s="749"/>
      <c r="V253" s="749"/>
      <c r="W253" s="749">
        <v>126000</v>
      </c>
      <c r="X253" s="749"/>
      <c r="Y253" s="749"/>
      <c r="Z253" s="749">
        <v>126000</v>
      </c>
      <c r="AA253" s="749"/>
      <c r="AB253" s="749"/>
      <c r="AC253" s="749"/>
      <c r="AD253" s="749"/>
      <c r="AE253" s="749"/>
      <c r="AF253" s="749"/>
      <c r="AG253" s="130"/>
      <c r="AH253" s="130" t="s">
        <v>175</v>
      </c>
      <c r="AI253" s="130"/>
      <c r="AJ253" s="130" t="s">
        <v>179</v>
      </c>
    </row>
    <row r="254" spans="1:36" ht="12.75">
      <c r="A254" s="116" t="s">
        <v>337</v>
      </c>
      <c r="B254" s="116"/>
      <c r="C254" s="114" t="s">
        <v>249</v>
      </c>
      <c r="D254" s="114"/>
      <c r="E254" s="116" t="s">
        <v>250</v>
      </c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749"/>
      <c r="Q254" s="749"/>
      <c r="R254" s="749"/>
      <c r="S254" s="749"/>
      <c r="T254" s="749"/>
      <c r="U254" s="749"/>
      <c r="V254" s="749"/>
      <c r="W254" s="749">
        <v>42000</v>
      </c>
      <c r="X254" s="749"/>
      <c r="Y254" s="749"/>
      <c r="Z254" s="749">
        <v>42000</v>
      </c>
      <c r="AA254" s="749"/>
      <c r="AB254" s="749"/>
      <c r="AC254" s="749"/>
      <c r="AD254" s="749"/>
      <c r="AE254" s="749"/>
      <c r="AF254" s="749"/>
      <c r="AG254" s="130"/>
      <c r="AH254" s="130" t="s">
        <v>175</v>
      </c>
      <c r="AI254" s="130"/>
      <c r="AJ254" s="130" t="s">
        <v>179</v>
      </c>
    </row>
    <row r="255" spans="1:36" ht="12.75">
      <c r="A255" s="116" t="s">
        <v>337</v>
      </c>
      <c r="B255" s="116"/>
      <c r="C255" s="114" t="s">
        <v>338</v>
      </c>
      <c r="D255" s="114"/>
      <c r="E255" s="116" t="s">
        <v>339</v>
      </c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749">
        <v>4500000</v>
      </c>
      <c r="Q255" s="749"/>
      <c r="R255" s="749"/>
      <c r="S255" s="749"/>
      <c r="T255" s="749"/>
      <c r="U255" s="749"/>
      <c r="V255" s="749"/>
      <c r="W255" s="749">
        <v>4332000</v>
      </c>
      <c r="X255" s="749"/>
      <c r="Y255" s="749"/>
      <c r="Z255" s="749">
        <v>462860</v>
      </c>
      <c r="AA255" s="749"/>
      <c r="AB255" s="749"/>
      <c r="AC255" s="749"/>
      <c r="AD255" s="749"/>
      <c r="AE255" s="749"/>
      <c r="AF255" s="749"/>
      <c r="AG255" s="130"/>
      <c r="AH255" s="130" t="s">
        <v>2017</v>
      </c>
      <c r="AI255" s="130"/>
      <c r="AJ255" s="130" t="s">
        <v>2018</v>
      </c>
    </row>
    <row r="256" spans="1:36" ht="12.75">
      <c r="A256" s="131" t="s">
        <v>337</v>
      </c>
      <c r="B256" s="131"/>
      <c r="C256" s="131" t="s">
        <v>340</v>
      </c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750">
        <v>4500000</v>
      </c>
      <c r="Q256" s="750"/>
      <c r="R256" s="750"/>
      <c r="S256" s="750"/>
      <c r="T256" s="750"/>
      <c r="U256" s="750"/>
      <c r="V256" s="750"/>
      <c r="W256" s="750">
        <v>5800000</v>
      </c>
      <c r="X256" s="750"/>
      <c r="Y256" s="750"/>
      <c r="Z256" s="750">
        <v>932797.35</v>
      </c>
      <c r="AA256" s="750"/>
      <c r="AB256" s="750"/>
      <c r="AC256" s="750"/>
      <c r="AD256" s="750"/>
      <c r="AE256" s="750"/>
      <c r="AF256" s="750"/>
      <c r="AG256" s="132"/>
      <c r="AH256" s="132" t="s">
        <v>2019</v>
      </c>
      <c r="AI256" s="132"/>
      <c r="AJ256" s="132" t="s">
        <v>2020</v>
      </c>
    </row>
    <row r="257" spans="1:36" ht="12.75">
      <c r="A257" s="116" t="s">
        <v>341</v>
      </c>
      <c r="B257" s="116"/>
      <c r="C257" s="114" t="s">
        <v>229</v>
      </c>
      <c r="D257" s="114"/>
      <c r="E257" s="116" t="s">
        <v>230</v>
      </c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749">
        <v>20000</v>
      </c>
      <c r="Q257" s="749"/>
      <c r="R257" s="749"/>
      <c r="S257" s="749"/>
      <c r="T257" s="749"/>
      <c r="U257" s="749"/>
      <c r="V257" s="749"/>
      <c r="W257" s="749"/>
      <c r="X257" s="749"/>
      <c r="Y257" s="749"/>
      <c r="Z257" s="749"/>
      <c r="AA257" s="749"/>
      <c r="AB257" s="749"/>
      <c r="AC257" s="749"/>
      <c r="AD257" s="749"/>
      <c r="AE257" s="749"/>
      <c r="AF257" s="749"/>
      <c r="AG257" s="130"/>
      <c r="AH257" s="130" t="s">
        <v>245</v>
      </c>
      <c r="AI257" s="130"/>
      <c r="AJ257" s="130" t="s">
        <v>175</v>
      </c>
    </row>
    <row r="258" spans="1:36" ht="12.75">
      <c r="A258" s="131" t="s">
        <v>341</v>
      </c>
      <c r="B258" s="131"/>
      <c r="C258" s="131" t="s">
        <v>342</v>
      </c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750">
        <v>20000</v>
      </c>
      <c r="Q258" s="750"/>
      <c r="R258" s="750"/>
      <c r="S258" s="750"/>
      <c r="T258" s="750"/>
      <c r="U258" s="750"/>
      <c r="V258" s="750"/>
      <c r="W258" s="750"/>
      <c r="X258" s="750"/>
      <c r="Y258" s="750"/>
      <c r="Z258" s="750"/>
      <c r="AA258" s="750"/>
      <c r="AB258" s="750"/>
      <c r="AC258" s="750"/>
      <c r="AD258" s="750"/>
      <c r="AE258" s="750"/>
      <c r="AF258" s="750"/>
      <c r="AG258" s="132"/>
      <c r="AH258" s="132" t="s">
        <v>245</v>
      </c>
      <c r="AI258" s="132"/>
      <c r="AJ258" s="132" t="s">
        <v>175</v>
      </c>
    </row>
    <row r="259" spans="1:36" ht="12.75">
      <c r="A259" s="116" t="s">
        <v>184</v>
      </c>
      <c r="B259" s="116"/>
      <c r="C259" s="114" t="s">
        <v>269</v>
      </c>
      <c r="D259" s="114"/>
      <c r="E259" s="116" t="s">
        <v>270</v>
      </c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749"/>
      <c r="Q259" s="749"/>
      <c r="R259" s="749"/>
      <c r="S259" s="749"/>
      <c r="T259" s="749"/>
      <c r="U259" s="749"/>
      <c r="V259" s="749"/>
      <c r="W259" s="749">
        <v>30000</v>
      </c>
      <c r="X259" s="749"/>
      <c r="Y259" s="749"/>
      <c r="Z259" s="749">
        <v>29414.6</v>
      </c>
      <c r="AA259" s="749"/>
      <c r="AB259" s="749"/>
      <c r="AC259" s="749"/>
      <c r="AD259" s="749"/>
      <c r="AE259" s="749"/>
      <c r="AF259" s="749"/>
      <c r="AG259" s="130"/>
      <c r="AH259" s="130" t="s">
        <v>175</v>
      </c>
      <c r="AI259" s="130"/>
      <c r="AJ259" s="130" t="s">
        <v>2021</v>
      </c>
    </row>
    <row r="260" spans="1:36" ht="12.75">
      <c r="A260" s="116" t="s">
        <v>184</v>
      </c>
      <c r="B260" s="116"/>
      <c r="C260" s="114" t="s">
        <v>227</v>
      </c>
      <c r="D260" s="114"/>
      <c r="E260" s="116" t="s">
        <v>228</v>
      </c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749">
        <v>2800000</v>
      </c>
      <c r="Q260" s="749"/>
      <c r="R260" s="749"/>
      <c r="S260" s="749"/>
      <c r="T260" s="749"/>
      <c r="U260" s="749"/>
      <c r="V260" s="749"/>
      <c r="W260" s="749">
        <v>2870000</v>
      </c>
      <c r="X260" s="749"/>
      <c r="Y260" s="749"/>
      <c r="Z260" s="749">
        <v>2717563</v>
      </c>
      <c r="AA260" s="749"/>
      <c r="AB260" s="749"/>
      <c r="AC260" s="749"/>
      <c r="AD260" s="749"/>
      <c r="AE260" s="749"/>
      <c r="AF260" s="749"/>
      <c r="AG260" s="130"/>
      <c r="AH260" s="130" t="s">
        <v>2022</v>
      </c>
      <c r="AI260" s="130"/>
      <c r="AJ260" s="130" t="s">
        <v>2023</v>
      </c>
    </row>
    <row r="261" spans="1:36" ht="12.75">
      <c r="A261" s="116" t="s">
        <v>184</v>
      </c>
      <c r="B261" s="116"/>
      <c r="C261" s="114" t="s">
        <v>236</v>
      </c>
      <c r="D261" s="114"/>
      <c r="E261" s="116" t="s">
        <v>237</v>
      </c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749">
        <v>50000</v>
      </c>
      <c r="Q261" s="749"/>
      <c r="R261" s="749"/>
      <c r="S261" s="749"/>
      <c r="T261" s="749"/>
      <c r="U261" s="749"/>
      <c r="V261" s="749"/>
      <c r="W261" s="749"/>
      <c r="X261" s="749"/>
      <c r="Y261" s="749"/>
      <c r="Z261" s="749"/>
      <c r="AA261" s="749"/>
      <c r="AB261" s="749"/>
      <c r="AC261" s="749"/>
      <c r="AD261" s="749"/>
      <c r="AE261" s="749"/>
      <c r="AF261" s="749"/>
      <c r="AG261" s="130"/>
      <c r="AH261" s="130" t="s">
        <v>245</v>
      </c>
      <c r="AI261" s="130"/>
      <c r="AJ261" s="130" t="s">
        <v>175</v>
      </c>
    </row>
    <row r="262" spans="1:36" ht="12.75">
      <c r="A262" s="116" t="s">
        <v>184</v>
      </c>
      <c r="B262" s="116"/>
      <c r="C262" s="114" t="s">
        <v>239</v>
      </c>
      <c r="D262" s="114"/>
      <c r="E262" s="116" t="s">
        <v>240</v>
      </c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749">
        <v>30000</v>
      </c>
      <c r="Q262" s="749"/>
      <c r="R262" s="749"/>
      <c r="S262" s="749"/>
      <c r="T262" s="749"/>
      <c r="U262" s="749"/>
      <c r="V262" s="749"/>
      <c r="W262" s="749"/>
      <c r="X262" s="749"/>
      <c r="Y262" s="749"/>
      <c r="Z262" s="749"/>
      <c r="AA262" s="749"/>
      <c r="AB262" s="749"/>
      <c r="AC262" s="749"/>
      <c r="AD262" s="749"/>
      <c r="AE262" s="749"/>
      <c r="AF262" s="749"/>
      <c r="AG262" s="130"/>
      <c r="AH262" s="130" t="s">
        <v>245</v>
      </c>
      <c r="AI262" s="130"/>
      <c r="AJ262" s="130" t="s">
        <v>175</v>
      </c>
    </row>
    <row r="263" spans="1:36" ht="12.75">
      <c r="A263" s="116" t="s">
        <v>184</v>
      </c>
      <c r="B263" s="116"/>
      <c r="C263" s="114" t="s">
        <v>229</v>
      </c>
      <c r="D263" s="114"/>
      <c r="E263" s="116" t="s">
        <v>230</v>
      </c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749">
        <v>36000000</v>
      </c>
      <c r="Q263" s="749"/>
      <c r="R263" s="749"/>
      <c r="S263" s="749"/>
      <c r="T263" s="749"/>
      <c r="U263" s="749"/>
      <c r="V263" s="749"/>
      <c r="W263" s="749">
        <v>34335800</v>
      </c>
      <c r="X263" s="749"/>
      <c r="Y263" s="749"/>
      <c r="Z263" s="749">
        <v>31073636.75</v>
      </c>
      <c r="AA263" s="749"/>
      <c r="AB263" s="749"/>
      <c r="AC263" s="749"/>
      <c r="AD263" s="749"/>
      <c r="AE263" s="749"/>
      <c r="AF263" s="749"/>
      <c r="AG263" s="130"/>
      <c r="AH263" s="130" t="s">
        <v>2024</v>
      </c>
      <c r="AI263" s="130"/>
      <c r="AJ263" s="130" t="s">
        <v>2025</v>
      </c>
    </row>
    <row r="264" spans="1:36" ht="12.75">
      <c r="A264" s="116" t="s">
        <v>184</v>
      </c>
      <c r="B264" s="116"/>
      <c r="C264" s="114" t="s">
        <v>354</v>
      </c>
      <c r="D264" s="114"/>
      <c r="E264" s="116" t="s">
        <v>355</v>
      </c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749"/>
      <c r="Q264" s="749"/>
      <c r="R264" s="749"/>
      <c r="S264" s="749"/>
      <c r="T264" s="749"/>
      <c r="U264" s="749"/>
      <c r="V264" s="749"/>
      <c r="W264" s="749">
        <v>1000</v>
      </c>
      <c r="X264" s="749"/>
      <c r="Y264" s="749"/>
      <c r="Z264" s="749">
        <v>1000</v>
      </c>
      <c r="AA264" s="749"/>
      <c r="AB264" s="749"/>
      <c r="AC264" s="749"/>
      <c r="AD264" s="749"/>
      <c r="AE264" s="749"/>
      <c r="AF264" s="749"/>
      <c r="AG264" s="130"/>
      <c r="AH264" s="130" t="s">
        <v>175</v>
      </c>
      <c r="AI264" s="130"/>
      <c r="AJ264" s="130" t="s">
        <v>179</v>
      </c>
    </row>
    <row r="265" spans="1:36" ht="12.75">
      <c r="A265" s="131" t="s">
        <v>184</v>
      </c>
      <c r="B265" s="131"/>
      <c r="C265" s="131" t="s">
        <v>187</v>
      </c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750">
        <v>38880000</v>
      </c>
      <c r="Q265" s="750"/>
      <c r="R265" s="750"/>
      <c r="S265" s="750"/>
      <c r="T265" s="750"/>
      <c r="U265" s="750"/>
      <c r="V265" s="750"/>
      <c r="W265" s="750">
        <v>37236800</v>
      </c>
      <c r="X265" s="750"/>
      <c r="Y265" s="750"/>
      <c r="Z265" s="750">
        <v>33821614.35</v>
      </c>
      <c r="AA265" s="750"/>
      <c r="AB265" s="750"/>
      <c r="AC265" s="750"/>
      <c r="AD265" s="750"/>
      <c r="AE265" s="750"/>
      <c r="AF265" s="750"/>
      <c r="AG265" s="132"/>
      <c r="AH265" s="132" t="s">
        <v>2026</v>
      </c>
      <c r="AI265" s="132"/>
      <c r="AJ265" s="132" t="s">
        <v>2027</v>
      </c>
    </row>
    <row r="266" spans="1:36" ht="12.75">
      <c r="A266" s="116" t="s">
        <v>345</v>
      </c>
      <c r="B266" s="116"/>
      <c r="C266" s="114" t="s">
        <v>229</v>
      </c>
      <c r="D266" s="114"/>
      <c r="E266" s="116" t="s">
        <v>230</v>
      </c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749">
        <v>3100000</v>
      </c>
      <c r="Q266" s="749"/>
      <c r="R266" s="749"/>
      <c r="S266" s="749"/>
      <c r="T266" s="749"/>
      <c r="U266" s="749"/>
      <c r="V266" s="749"/>
      <c r="W266" s="749">
        <v>3400000</v>
      </c>
      <c r="X266" s="749"/>
      <c r="Y266" s="749"/>
      <c r="Z266" s="749">
        <v>3137025.26</v>
      </c>
      <c r="AA266" s="749"/>
      <c r="AB266" s="749"/>
      <c r="AC266" s="749"/>
      <c r="AD266" s="749"/>
      <c r="AE266" s="749"/>
      <c r="AF266" s="749"/>
      <c r="AG266" s="130"/>
      <c r="AH266" s="130" t="s">
        <v>2028</v>
      </c>
      <c r="AI266" s="130"/>
      <c r="AJ266" s="130" t="s">
        <v>2029</v>
      </c>
    </row>
    <row r="267" spans="1:36" ht="12.75">
      <c r="A267" s="131" t="s">
        <v>345</v>
      </c>
      <c r="B267" s="131"/>
      <c r="C267" s="131" t="s">
        <v>346</v>
      </c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750">
        <v>3100000</v>
      </c>
      <c r="Q267" s="750"/>
      <c r="R267" s="750"/>
      <c r="S267" s="750"/>
      <c r="T267" s="750"/>
      <c r="U267" s="750"/>
      <c r="V267" s="750"/>
      <c r="W267" s="750">
        <v>3400000</v>
      </c>
      <c r="X267" s="750"/>
      <c r="Y267" s="750"/>
      <c r="Z267" s="750">
        <v>3137025.26</v>
      </c>
      <c r="AA267" s="750"/>
      <c r="AB267" s="750"/>
      <c r="AC267" s="750"/>
      <c r="AD267" s="750"/>
      <c r="AE267" s="750"/>
      <c r="AF267" s="750"/>
      <c r="AG267" s="132"/>
      <c r="AH267" s="132" t="s">
        <v>2028</v>
      </c>
      <c r="AI267" s="132"/>
      <c r="AJ267" s="132" t="s">
        <v>2029</v>
      </c>
    </row>
    <row r="268" spans="1:36" ht="12.75">
      <c r="A268" s="116" t="s">
        <v>188</v>
      </c>
      <c r="B268" s="116"/>
      <c r="C268" s="114" t="s">
        <v>229</v>
      </c>
      <c r="D268" s="114"/>
      <c r="E268" s="116" t="s">
        <v>230</v>
      </c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749">
        <v>50000</v>
      </c>
      <c r="Q268" s="749"/>
      <c r="R268" s="749"/>
      <c r="S268" s="749"/>
      <c r="T268" s="749"/>
      <c r="U268" s="749"/>
      <c r="V268" s="749"/>
      <c r="W268" s="749"/>
      <c r="X268" s="749"/>
      <c r="Y268" s="749"/>
      <c r="Z268" s="749"/>
      <c r="AA268" s="749"/>
      <c r="AB268" s="749"/>
      <c r="AC268" s="749"/>
      <c r="AD268" s="749"/>
      <c r="AE268" s="749"/>
      <c r="AF268" s="749"/>
      <c r="AG268" s="130"/>
      <c r="AH268" s="130" t="s">
        <v>245</v>
      </c>
      <c r="AI268" s="130"/>
      <c r="AJ268" s="130" t="s">
        <v>175</v>
      </c>
    </row>
    <row r="269" spans="1:36" ht="12.75">
      <c r="A269" s="131" t="s">
        <v>188</v>
      </c>
      <c r="B269" s="131"/>
      <c r="C269" s="131" t="s">
        <v>189</v>
      </c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750">
        <v>50000</v>
      </c>
      <c r="Q269" s="750"/>
      <c r="R269" s="750"/>
      <c r="S269" s="750"/>
      <c r="T269" s="750"/>
      <c r="U269" s="750"/>
      <c r="V269" s="750"/>
      <c r="W269" s="750"/>
      <c r="X269" s="750"/>
      <c r="Y269" s="750"/>
      <c r="Z269" s="750"/>
      <c r="AA269" s="750"/>
      <c r="AB269" s="750"/>
      <c r="AC269" s="750"/>
      <c r="AD269" s="750"/>
      <c r="AE269" s="750"/>
      <c r="AF269" s="750"/>
      <c r="AG269" s="132"/>
      <c r="AH269" s="132" t="s">
        <v>245</v>
      </c>
      <c r="AI269" s="132"/>
      <c r="AJ269" s="132" t="s">
        <v>175</v>
      </c>
    </row>
    <row r="270" spans="1:36" ht="12.75">
      <c r="A270" s="116" t="s">
        <v>347</v>
      </c>
      <c r="B270" s="116"/>
      <c r="C270" s="114" t="s">
        <v>229</v>
      </c>
      <c r="D270" s="114"/>
      <c r="E270" s="116" t="s">
        <v>230</v>
      </c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749">
        <v>20000</v>
      </c>
      <c r="Q270" s="749"/>
      <c r="R270" s="749"/>
      <c r="S270" s="749"/>
      <c r="T270" s="749"/>
      <c r="U270" s="749"/>
      <c r="V270" s="749"/>
      <c r="W270" s="749"/>
      <c r="X270" s="749"/>
      <c r="Y270" s="749"/>
      <c r="Z270" s="749"/>
      <c r="AA270" s="749"/>
      <c r="AB270" s="749"/>
      <c r="AC270" s="749"/>
      <c r="AD270" s="749"/>
      <c r="AE270" s="749"/>
      <c r="AF270" s="749"/>
      <c r="AG270" s="130"/>
      <c r="AH270" s="130" t="s">
        <v>245</v>
      </c>
      <c r="AI270" s="130"/>
      <c r="AJ270" s="130" t="s">
        <v>175</v>
      </c>
    </row>
    <row r="271" spans="1:36" ht="12.75">
      <c r="A271" s="131" t="s">
        <v>347</v>
      </c>
      <c r="B271" s="131"/>
      <c r="C271" s="131" t="s">
        <v>348</v>
      </c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750">
        <v>20000</v>
      </c>
      <c r="Q271" s="750"/>
      <c r="R271" s="750"/>
      <c r="S271" s="750"/>
      <c r="T271" s="750"/>
      <c r="U271" s="750"/>
      <c r="V271" s="750"/>
      <c r="W271" s="750"/>
      <c r="X271" s="750"/>
      <c r="Y271" s="750"/>
      <c r="Z271" s="750"/>
      <c r="AA271" s="750"/>
      <c r="AB271" s="750"/>
      <c r="AC271" s="750"/>
      <c r="AD271" s="750"/>
      <c r="AE271" s="750"/>
      <c r="AF271" s="750"/>
      <c r="AG271" s="132"/>
      <c r="AH271" s="132" t="s">
        <v>245</v>
      </c>
      <c r="AI271" s="132"/>
      <c r="AJ271" s="132" t="s">
        <v>175</v>
      </c>
    </row>
    <row r="272" spans="1:36" ht="12.75">
      <c r="A272" s="116" t="s">
        <v>349</v>
      </c>
      <c r="B272" s="116"/>
      <c r="C272" s="114" t="s">
        <v>269</v>
      </c>
      <c r="D272" s="114"/>
      <c r="E272" s="116" t="s">
        <v>270</v>
      </c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749">
        <v>2000000</v>
      </c>
      <c r="Q272" s="749"/>
      <c r="R272" s="749"/>
      <c r="S272" s="749"/>
      <c r="T272" s="749"/>
      <c r="U272" s="749"/>
      <c r="V272" s="749"/>
      <c r="W272" s="749">
        <v>2000000</v>
      </c>
      <c r="X272" s="749"/>
      <c r="Y272" s="749"/>
      <c r="Z272" s="749">
        <v>1633328.05</v>
      </c>
      <c r="AA272" s="749"/>
      <c r="AB272" s="749"/>
      <c r="AC272" s="749"/>
      <c r="AD272" s="749"/>
      <c r="AE272" s="749"/>
      <c r="AF272" s="749"/>
      <c r="AG272" s="130"/>
      <c r="AH272" s="130" t="s">
        <v>2030</v>
      </c>
      <c r="AI272" s="130"/>
      <c r="AJ272" s="130" t="s">
        <v>2030</v>
      </c>
    </row>
    <row r="273" spans="1:36" ht="12.75">
      <c r="A273" s="116" t="s">
        <v>349</v>
      </c>
      <c r="B273" s="116"/>
      <c r="C273" s="114" t="s">
        <v>227</v>
      </c>
      <c r="D273" s="114"/>
      <c r="E273" s="116" t="s">
        <v>228</v>
      </c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749">
        <v>1000000</v>
      </c>
      <c r="Q273" s="749"/>
      <c r="R273" s="749"/>
      <c r="S273" s="749"/>
      <c r="T273" s="749"/>
      <c r="U273" s="749"/>
      <c r="V273" s="749"/>
      <c r="W273" s="749">
        <v>800000</v>
      </c>
      <c r="X273" s="749"/>
      <c r="Y273" s="749"/>
      <c r="Z273" s="749">
        <v>800863.62</v>
      </c>
      <c r="AA273" s="749"/>
      <c r="AB273" s="749"/>
      <c r="AC273" s="749"/>
      <c r="AD273" s="749"/>
      <c r="AE273" s="749"/>
      <c r="AF273" s="749"/>
      <c r="AG273" s="130"/>
      <c r="AH273" s="130" t="s">
        <v>1433</v>
      </c>
      <c r="AI273" s="130"/>
      <c r="AJ273" s="130" t="s">
        <v>2031</v>
      </c>
    </row>
    <row r="274" spans="1:36" ht="12.75">
      <c r="A274" s="116" t="s">
        <v>349</v>
      </c>
      <c r="B274" s="116"/>
      <c r="C274" s="114" t="s">
        <v>350</v>
      </c>
      <c r="D274" s="114"/>
      <c r="E274" s="116" t="s">
        <v>351</v>
      </c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749">
        <v>850000</v>
      </c>
      <c r="Q274" s="749"/>
      <c r="R274" s="749"/>
      <c r="S274" s="749"/>
      <c r="T274" s="749"/>
      <c r="U274" s="749"/>
      <c r="V274" s="749"/>
      <c r="W274" s="749">
        <v>1050000</v>
      </c>
      <c r="X274" s="749"/>
      <c r="Y274" s="749"/>
      <c r="Z274" s="749">
        <v>692853</v>
      </c>
      <c r="AA274" s="749"/>
      <c r="AB274" s="749"/>
      <c r="AC274" s="749"/>
      <c r="AD274" s="749"/>
      <c r="AE274" s="749"/>
      <c r="AF274" s="749"/>
      <c r="AG274" s="130"/>
      <c r="AH274" s="130" t="s">
        <v>2032</v>
      </c>
      <c r="AI274" s="130"/>
      <c r="AJ274" s="130" t="s">
        <v>2033</v>
      </c>
    </row>
    <row r="275" spans="1:36" ht="12.75">
      <c r="A275" s="116" t="s">
        <v>349</v>
      </c>
      <c r="B275" s="116"/>
      <c r="C275" s="114" t="s">
        <v>352</v>
      </c>
      <c r="D275" s="114"/>
      <c r="E275" s="116" t="s">
        <v>353</v>
      </c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749">
        <v>300000</v>
      </c>
      <c r="Q275" s="749"/>
      <c r="R275" s="749"/>
      <c r="S275" s="749"/>
      <c r="T275" s="749"/>
      <c r="U275" s="749"/>
      <c r="V275" s="749"/>
      <c r="W275" s="749">
        <v>300000</v>
      </c>
      <c r="X275" s="749"/>
      <c r="Y275" s="749"/>
      <c r="Z275" s="749">
        <v>120607</v>
      </c>
      <c r="AA275" s="749"/>
      <c r="AB275" s="749"/>
      <c r="AC275" s="749"/>
      <c r="AD275" s="749"/>
      <c r="AE275" s="749"/>
      <c r="AF275" s="749"/>
      <c r="AG275" s="130"/>
      <c r="AH275" s="130" t="s">
        <v>2034</v>
      </c>
      <c r="AI275" s="130"/>
      <c r="AJ275" s="130" t="s">
        <v>2034</v>
      </c>
    </row>
    <row r="276" spans="1:36" ht="12.75">
      <c r="A276" s="116" t="s">
        <v>349</v>
      </c>
      <c r="B276" s="116"/>
      <c r="C276" s="114" t="s">
        <v>236</v>
      </c>
      <c r="D276" s="114"/>
      <c r="E276" s="116" t="s">
        <v>237</v>
      </c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749">
        <v>400000</v>
      </c>
      <c r="Q276" s="749"/>
      <c r="R276" s="749"/>
      <c r="S276" s="749"/>
      <c r="T276" s="749"/>
      <c r="U276" s="749"/>
      <c r="V276" s="749"/>
      <c r="W276" s="749">
        <v>236000</v>
      </c>
      <c r="X276" s="749"/>
      <c r="Y276" s="749"/>
      <c r="Z276" s="749">
        <v>235950</v>
      </c>
      <c r="AA276" s="749"/>
      <c r="AB276" s="749"/>
      <c r="AC276" s="749"/>
      <c r="AD276" s="749"/>
      <c r="AE276" s="749"/>
      <c r="AF276" s="749"/>
      <c r="AG276" s="130"/>
      <c r="AH276" s="130" t="s">
        <v>2035</v>
      </c>
      <c r="AI276" s="130"/>
      <c r="AJ276" s="130" t="s">
        <v>310</v>
      </c>
    </row>
    <row r="277" spans="1:36" ht="12.75">
      <c r="A277" s="116" t="s">
        <v>349</v>
      </c>
      <c r="B277" s="116"/>
      <c r="C277" s="114" t="s">
        <v>239</v>
      </c>
      <c r="D277" s="114"/>
      <c r="E277" s="116" t="s">
        <v>240</v>
      </c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749">
        <v>200000</v>
      </c>
      <c r="Q277" s="749"/>
      <c r="R277" s="749"/>
      <c r="S277" s="749"/>
      <c r="T277" s="749"/>
      <c r="U277" s="749"/>
      <c r="V277" s="749"/>
      <c r="W277" s="749">
        <v>700000</v>
      </c>
      <c r="X277" s="749"/>
      <c r="Y277" s="749"/>
      <c r="Z277" s="749">
        <v>643927.02</v>
      </c>
      <c r="AA277" s="749"/>
      <c r="AB277" s="749"/>
      <c r="AC277" s="749"/>
      <c r="AD277" s="749"/>
      <c r="AE277" s="749"/>
      <c r="AF277" s="749"/>
      <c r="AG277" s="130"/>
      <c r="AH277" s="130" t="s">
        <v>2036</v>
      </c>
      <c r="AI277" s="130"/>
      <c r="AJ277" s="130" t="s">
        <v>2037</v>
      </c>
    </row>
    <row r="278" spans="1:36" ht="12.75">
      <c r="A278" s="116" t="s">
        <v>349</v>
      </c>
      <c r="B278" s="116"/>
      <c r="C278" s="114" t="s">
        <v>229</v>
      </c>
      <c r="D278" s="114"/>
      <c r="E278" s="116" t="s">
        <v>230</v>
      </c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749">
        <v>44000000</v>
      </c>
      <c r="Q278" s="749"/>
      <c r="R278" s="749"/>
      <c r="S278" s="749"/>
      <c r="T278" s="749"/>
      <c r="U278" s="749"/>
      <c r="V278" s="749"/>
      <c r="W278" s="749">
        <v>45464700</v>
      </c>
      <c r="X278" s="749"/>
      <c r="Y278" s="749"/>
      <c r="Z278" s="749">
        <v>43858279.4</v>
      </c>
      <c r="AA278" s="749"/>
      <c r="AB278" s="749"/>
      <c r="AC278" s="749"/>
      <c r="AD278" s="749"/>
      <c r="AE278" s="749"/>
      <c r="AF278" s="749"/>
      <c r="AG278" s="130"/>
      <c r="AH278" s="130" t="s">
        <v>2038</v>
      </c>
      <c r="AI278" s="130"/>
      <c r="AJ278" s="130" t="s">
        <v>2039</v>
      </c>
    </row>
    <row r="279" spans="1:36" ht="12.75">
      <c r="A279" s="116" t="s">
        <v>349</v>
      </c>
      <c r="B279" s="116"/>
      <c r="C279" s="114" t="s">
        <v>241</v>
      </c>
      <c r="D279" s="114"/>
      <c r="E279" s="116" t="s">
        <v>242</v>
      </c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749">
        <v>4000000</v>
      </c>
      <c r="Q279" s="749"/>
      <c r="R279" s="749"/>
      <c r="S279" s="749"/>
      <c r="T279" s="749"/>
      <c r="U279" s="749"/>
      <c r="V279" s="749"/>
      <c r="W279" s="749">
        <v>4423900</v>
      </c>
      <c r="X279" s="749"/>
      <c r="Y279" s="749"/>
      <c r="Z279" s="749">
        <v>4405704.5</v>
      </c>
      <c r="AA279" s="749"/>
      <c r="AB279" s="749"/>
      <c r="AC279" s="749"/>
      <c r="AD279" s="749"/>
      <c r="AE279" s="749"/>
      <c r="AF279" s="749"/>
      <c r="AG279" s="130"/>
      <c r="AH279" s="130" t="s">
        <v>2040</v>
      </c>
      <c r="AI279" s="130"/>
      <c r="AJ279" s="130" t="s">
        <v>2041</v>
      </c>
    </row>
    <row r="280" spans="1:36" ht="12.75">
      <c r="A280" s="116" t="s">
        <v>349</v>
      </c>
      <c r="B280" s="116"/>
      <c r="C280" s="114" t="s">
        <v>295</v>
      </c>
      <c r="D280" s="114"/>
      <c r="E280" s="116" t="s">
        <v>296</v>
      </c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749"/>
      <c r="Q280" s="749"/>
      <c r="R280" s="749"/>
      <c r="S280" s="749"/>
      <c r="T280" s="749"/>
      <c r="U280" s="749"/>
      <c r="V280" s="749"/>
      <c r="W280" s="749">
        <v>4600</v>
      </c>
      <c r="X280" s="749"/>
      <c r="Y280" s="749"/>
      <c r="Z280" s="749">
        <v>4560</v>
      </c>
      <c r="AA280" s="749"/>
      <c r="AB280" s="749"/>
      <c r="AC280" s="749"/>
      <c r="AD280" s="749"/>
      <c r="AE280" s="749"/>
      <c r="AF280" s="749"/>
      <c r="AG280" s="130"/>
      <c r="AH280" s="130" t="s">
        <v>175</v>
      </c>
      <c r="AI280" s="130"/>
      <c r="AJ280" s="130" t="s">
        <v>2006</v>
      </c>
    </row>
    <row r="281" spans="1:36" ht="12.75">
      <c r="A281" s="116" t="s">
        <v>349</v>
      </c>
      <c r="B281" s="116"/>
      <c r="C281" s="114" t="s">
        <v>1428</v>
      </c>
      <c r="D281" s="114"/>
      <c r="E281" s="116" t="s">
        <v>1429</v>
      </c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749"/>
      <c r="Q281" s="749"/>
      <c r="R281" s="749"/>
      <c r="S281" s="749"/>
      <c r="T281" s="749"/>
      <c r="U281" s="749"/>
      <c r="V281" s="749"/>
      <c r="W281" s="749">
        <v>10000</v>
      </c>
      <c r="X281" s="749"/>
      <c r="Y281" s="749"/>
      <c r="Z281" s="749">
        <v>10000</v>
      </c>
      <c r="AA281" s="749"/>
      <c r="AB281" s="749"/>
      <c r="AC281" s="749"/>
      <c r="AD281" s="749"/>
      <c r="AE281" s="749"/>
      <c r="AF281" s="749"/>
      <c r="AG281" s="130"/>
      <c r="AH281" s="130" t="s">
        <v>175</v>
      </c>
      <c r="AI281" s="130"/>
      <c r="AJ281" s="130" t="s">
        <v>179</v>
      </c>
    </row>
    <row r="282" spans="1:36" ht="12.75">
      <c r="A282" s="116" t="s">
        <v>349</v>
      </c>
      <c r="B282" s="116"/>
      <c r="C282" s="114" t="s">
        <v>1413</v>
      </c>
      <c r="D282" s="114"/>
      <c r="E282" s="116" t="s">
        <v>1414</v>
      </c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749"/>
      <c r="Q282" s="749"/>
      <c r="R282" s="749"/>
      <c r="S282" s="749"/>
      <c r="T282" s="749"/>
      <c r="U282" s="749"/>
      <c r="V282" s="749"/>
      <c r="W282" s="749">
        <v>879800</v>
      </c>
      <c r="X282" s="749"/>
      <c r="Y282" s="749"/>
      <c r="Z282" s="749">
        <v>347406</v>
      </c>
      <c r="AA282" s="749"/>
      <c r="AB282" s="749"/>
      <c r="AC282" s="749"/>
      <c r="AD282" s="749"/>
      <c r="AE282" s="749"/>
      <c r="AF282" s="749"/>
      <c r="AG282" s="130"/>
      <c r="AH282" s="130" t="s">
        <v>175</v>
      </c>
      <c r="AI282" s="130"/>
      <c r="AJ282" s="130" t="s">
        <v>2042</v>
      </c>
    </row>
    <row r="283" spans="1:36" ht="12.75">
      <c r="A283" s="116" t="s">
        <v>349</v>
      </c>
      <c r="B283" s="116"/>
      <c r="C283" s="114" t="s">
        <v>243</v>
      </c>
      <c r="D283" s="114"/>
      <c r="E283" s="116" t="s">
        <v>244</v>
      </c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749">
        <v>45070200</v>
      </c>
      <c r="Q283" s="749"/>
      <c r="R283" s="749"/>
      <c r="S283" s="749"/>
      <c r="T283" s="749"/>
      <c r="U283" s="749"/>
      <c r="V283" s="749"/>
      <c r="W283" s="749">
        <v>57117500</v>
      </c>
      <c r="X283" s="749"/>
      <c r="Y283" s="749"/>
      <c r="Z283" s="749">
        <v>4242536.3</v>
      </c>
      <c r="AA283" s="749"/>
      <c r="AB283" s="749"/>
      <c r="AC283" s="749"/>
      <c r="AD283" s="749"/>
      <c r="AE283" s="749"/>
      <c r="AF283" s="749"/>
      <c r="AG283" s="130"/>
      <c r="AH283" s="130" t="s">
        <v>2043</v>
      </c>
      <c r="AI283" s="130"/>
      <c r="AJ283" s="130" t="s">
        <v>2044</v>
      </c>
    </row>
    <row r="284" spans="1:36" ht="12.75">
      <c r="A284" s="116" t="s">
        <v>349</v>
      </c>
      <c r="B284" s="116"/>
      <c r="C284" s="114" t="s">
        <v>249</v>
      </c>
      <c r="D284" s="114"/>
      <c r="E284" s="116" t="s">
        <v>250</v>
      </c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749">
        <v>600000</v>
      </c>
      <c r="Q284" s="749"/>
      <c r="R284" s="749"/>
      <c r="S284" s="749"/>
      <c r="T284" s="749"/>
      <c r="U284" s="749"/>
      <c r="V284" s="749"/>
      <c r="W284" s="749">
        <v>899600</v>
      </c>
      <c r="X284" s="749"/>
      <c r="Y284" s="749"/>
      <c r="Z284" s="749">
        <v>665500</v>
      </c>
      <c r="AA284" s="749"/>
      <c r="AB284" s="749"/>
      <c r="AC284" s="749"/>
      <c r="AD284" s="749"/>
      <c r="AE284" s="749"/>
      <c r="AF284" s="749"/>
      <c r="AG284" s="130"/>
      <c r="AH284" s="130" t="s">
        <v>2045</v>
      </c>
      <c r="AI284" s="130"/>
      <c r="AJ284" s="130" t="s">
        <v>2046</v>
      </c>
    </row>
    <row r="285" spans="1:36" ht="12.75">
      <c r="A285" s="131" t="s">
        <v>349</v>
      </c>
      <c r="B285" s="131"/>
      <c r="C285" s="131" t="s">
        <v>356</v>
      </c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750">
        <v>98420200</v>
      </c>
      <c r="Q285" s="750"/>
      <c r="R285" s="750"/>
      <c r="S285" s="750"/>
      <c r="T285" s="750"/>
      <c r="U285" s="750"/>
      <c r="V285" s="750"/>
      <c r="W285" s="750">
        <v>113886100</v>
      </c>
      <c r="X285" s="750"/>
      <c r="Y285" s="750"/>
      <c r="Z285" s="750">
        <v>57661514.89</v>
      </c>
      <c r="AA285" s="750"/>
      <c r="AB285" s="750"/>
      <c r="AC285" s="750"/>
      <c r="AD285" s="750"/>
      <c r="AE285" s="750"/>
      <c r="AF285" s="750"/>
      <c r="AG285" s="132"/>
      <c r="AH285" s="132" t="s">
        <v>1412</v>
      </c>
      <c r="AI285" s="132"/>
      <c r="AJ285" s="132" t="s">
        <v>2047</v>
      </c>
    </row>
    <row r="286" spans="1:36" ht="12.75">
      <c r="A286" s="116" t="s">
        <v>190</v>
      </c>
      <c r="B286" s="116"/>
      <c r="C286" s="114" t="s">
        <v>229</v>
      </c>
      <c r="D286" s="114"/>
      <c r="E286" s="116" t="s">
        <v>230</v>
      </c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749"/>
      <c r="Q286" s="749"/>
      <c r="R286" s="749"/>
      <c r="S286" s="749"/>
      <c r="T286" s="749"/>
      <c r="U286" s="749"/>
      <c r="V286" s="749"/>
      <c r="W286" s="749">
        <v>1155000</v>
      </c>
      <c r="X286" s="749"/>
      <c r="Y286" s="749"/>
      <c r="Z286" s="749">
        <v>1014976.61</v>
      </c>
      <c r="AA286" s="749"/>
      <c r="AB286" s="749"/>
      <c r="AC286" s="749"/>
      <c r="AD286" s="749"/>
      <c r="AE286" s="749"/>
      <c r="AF286" s="749"/>
      <c r="AG286" s="130"/>
      <c r="AH286" s="130" t="s">
        <v>175</v>
      </c>
      <c r="AI286" s="130"/>
      <c r="AJ286" s="130" t="s">
        <v>2048</v>
      </c>
    </row>
    <row r="287" spans="1:36" ht="12.75">
      <c r="A287" s="131" t="s">
        <v>190</v>
      </c>
      <c r="B287" s="131"/>
      <c r="C287" s="131" t="s">
        <v>192</v>
      </c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750"/>
      <c r="Q287" s="750"/>
      <c r="R287" s="750"/>
      <c r="S287" s="750"/>
      <c r="T287" s="750"/>
      <c r="U287" s="750"/>
      <c r="V287" s="750"/>
      <c r="W287" s="750">
        <v>1155000</v>
      </c>
      <c r="X287" s="750"/>
      <c r="Y287" s="750"/>
      <c r="Z287" s="750">
        <v>1014976.61</v>
      </c>
      <c r="AA287" s="750"/>
      <c r="AB287" s="750"/>
      <c r="AC287" s="750"/>
      <c r="AD287" s="750"/>
      <c r="AE287" s="750"/>
      <c r="AF287" s="750"/>
      <c r="AG287" s="132"/>
      <c r="AH287" s="132" t="s">
        <v>175</v>
      </c>
      <c r="AI287" s="132"/>
      <c r="AJ287" s="132" t="s">
        <v>2048</v>
      </c>
    </row>
    <row r="288" spans="1:36" ht="12.75">
      <c r="A288" s="116" t="s">
        <v>357</v>
      </c>
      <c r="B288" s="116"/>
      <c r="C288" s="114" t="s">
        <v>229</v>
      </c>
      <c r="D288" s="114"/>
      <c r="E288" s="116" t="s">
        <v>230</v>
      </c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749"/>
      <c r="Q288" s="749"/>
      <c r="R288" s="749"/>
      <c r="S288" s="749"/>
      <c r="T288" s="749"/>
      <c r="U288" s="749"/>
      <c r="V288" s="749"/>
      <c r="W288" s="749">
        <v>17000</v>
      </c>
      <c r="X288" s="749"/>
      <c r="Y288" s="749"/>
      <c r="Z288" s="749">
        <v>16067</v>
      </c>
      <c r="AA288" s="749"/>
      <c r="AB288" s="749"/>
      <c r="AC288" s="749"/>
      <c r="AD288" s="749"/>
      <c r="AE288" s="749"/>
      <c r="AF288" s="749"/>
      <c r="AG288" s="130"/>
      <c r="AH288" s="130" t="s">
        <v>175</v>
      </c>
      <c r="AI288" s="130"/>
      <c r="AJ288" s="130" t="s">
        <v>2049</v>
      </c>
    </row>
    <row r="289" spans="1:36" ht="12.75">
      <c r="A289" s="131" t="s">
        <v>357</v>
      </c>
      <c r="B289" s="131"/>
      <c r="C289" s="131" t="s">
        <v>358</v>
      </c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750"/>
      <c r="Q289" s="750"/>
      <c r="R289" s="750"/>
      <c r="S289" s="750"/>
      <c r="T289" s="750"/>
      <c r="U289" s="750"/>
      <c r="V289" s="750"/>
      <c r="W289" s="750">
        <v>17000</v>
      </c>
      <c r="X289" s="750"/>
      <c r="Y289" s="750"/>
      <c r="Z289" s="750">
        <v>16067</v>
      </c>
      <c r="AA289" s="750"/>
      <c r="AB289" s="750"/>
      <c r="AC289" s="750"/>
      <c r="AD289" s="750"/>
      <c r="AE289" s="750"/>
      <c r="AF289" s="750"/>
      <c r="AG289" s="132"/>
      <c r="AH289" s="132" t="s">
        <v>175</v>
      </c>
      <c r="AI289" s="132"/>
      <c r="AJ289" s="132" t="s">
        <v>2049</v>
      </c>
    </row>
    <row r="290" spans="1:36" ht="12.75">
      <c r="A290" s="116" t="s">
        <v>359</v>
      </c>
      <c r="B290" s="116"/>
      <c r="C290" s="114" t="s">
        <v>227</v>
      </c>
      <c r="D290" s="114"/>
      <c r="E290" s="116" t="s">
        <v>228</v>
      </c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749">
        <v>15000</v>
      </c>
      <c r="Q290" s="749"/>
      <c r="R290" s="749"/>
      <c r="S290" s="749"/>
      <c r="T290" s="749"/>
      <c r="U290" s="749"/>
      <c r="V290" s="749"/>
      <c r="W290" s="749"/>
      <c r="X290" s="749"/>
      <c r="Y290" s="749"/>
      <c r="Z290" s="749"/>
      <c r="AA290" s="749"/>
      <c r="AB290" s="749"/>
      <c r="AC290" s="749"/>
      <c r="AD290" s="749"/>
      <c r="AE290" s="749"/>
      <c r="AF290" s="749"/>
      <c r="AG290" s="130"/>
      <c r="AH290" s="130" t="s">
        <v>245</v>
      </c>
      <c r="AI290" s="130"/>
      <c r="AJ290" s="130" t="s">
        <v>175</v>
      </c>
    </row>
    <row r="291" spans="1:36" ht="12.75">
      <c r="A291" s="116" t="s">
        <v>359</v>
      </c>
      <c r="B291" s="116"/>
      <c r="C291" s="114" t="s">
        <v>229</v>
      </c>
      <c r="D291" s="114"/>
      <c r="E291" s="116" t="s">
        <v>230</v>
      </c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749">
        <v>480000</v>
      </c>
      <c r="Q291" s="749"/>
      <c r="R291" s="749"/>
      <c r="S291" s="749"/>
      <c r="T291" s="749"/>
      <c r="U291" s="749"/>
      <c r="V291" s="749"/>
      <c r="W291" s="749">
        <v>10000</v>
      </c>
      <c r="X291" s="749"/>
      <c r="Y291" s="749"/>
      <c r="Z291" s="749"/>
      <c r="AA291" s="749"/>
      <c r="AB291" s="749"/>
      <c r="AC291" s="749"/>
      <c r="AD291" s="749"/>
      <c r="AE291" s="749"/>
      <c r="AF291" s="749"/>
      <c r="AG291" s="130"/>
      <c r="AH291" s="130" t="s">
        <v>245</v>
      </c>
      <c r="AI291" s="130"/>
      <c r="AJ291" s="130" t="s">
        <v>245</v>
      </c>
    </row>
    <row r="292" spans="1:36" ht="12.75">
      <c r="A292" s="116" t="s">
        <v>359</v>
      </c>
      <c r="B292" s="116"/>
      <c r="C292" s="114" t="s">
        <v>231</v>
      </c>
      <c r="D292" s="114"/>
      <c r="E292" s="116" t="s">
        <v>232</v>
      </c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749">
        <v>20000</v>
      </c>
      <c r="Q292" s="749"/>
      <c r="R292" s="749"/>
      <c r="S292" s="749"/>
      <c r="T292" s="749"/>
      <c r="U292" s="749"/>
      <c r="V292" s="749"/>
      <c r="W292" s="749"/>
      <c r="X292" s="749"/>
      <c r="Y292" s="749"/>
      <c r="Z292" s="749"/>
      <c r="AA292" s="749"/>
      <c r="AB292" s="749"/>
      <c r="AC292" s="749"/>
      <c r="AD292" s="749"/>
      <c r="AE292" s="749"/>
      <c r="AF292" s="749"/>
      <c r="AG292" s="130"/>
      <c r="AH292" s="130" t="s">
        <v>245</v>
      </c>
      <c r="AI292" s="130"/>
      <c r="AJ292" s="130" t="s">
        <v>175</v>
      </c>
    </row>
    <row r="293" spans="1:36" ht="12.75">
      <c r="A293" s="116" t="s">
        <v>359</v>
      </c>
      <c r="B293" s="116"/>
      <c r="C293" s="114" t="s">
        <v>233</v>
      </c>
      <c r="D293" s="114"/>
      <c r="E293" s="116" t="s">
        <v>234</v>
      </c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749">
        <v>20000</v>
      </c>
      <c r="Q293" s="749"/>
      <c r="R293" s="749"/>
      <c r="S293" s="749"/>
      <c r="T293" s="749"/>
      <c r="U293" s="749"/>
      <c r="V293" s="749"/>
      <c r="W293" s="749">
        <v>38000</v>
      </c>
      <c r="X293" s="749"/>
      <c r="Y293" s="749"/>
      <c r="Z293" s="749">
        <v>37993</v>
      </c>
      <c r="AA293" s="749"/>
      <c r="AB293" s="749"/>
      <c r="AC293" s="749"/>
      <c r="AD293" s="749"/>
      <c r="AE293" s="749"/>
      <c r="AF293" s="749"/>
      <c r="AG293" s="130"/>
      <c r="AH293" s="130" t="s">
        <v>2050</v>
      </c>
      <c r="AI293" s="130"/>
      <c r="AJ293" s="130" t="s">
        <v>310</v>
      </c>
    </row>
    <row r="294" spans="1:36" ht="12.75">
      <c r="A294" s="116" t="s">
        <v>359</v>
      </c>
      <c r="B294" s="116"/>
      <c r="C294" s="114" t="s">
        <v>273</v>
      </c>
      <c r="D294" s="114"/>
      <c r="E294" s="116" t="s">
        <v>1411</v>
      </c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749"/>
      <c r="Q294" s="749"/>
      <c r="R294" s="749"/>
      <c r="S294" s="749"/>
      <c r="T294" s="749"/>
      <c r="U294" s="749"/>
      <c r="V294" s="749"/>
      <c r="W294" s="749">
        <v>36000</v>
      </c>
      <c r="X294" s="749"/>
      <c r="Y294" s="749"/>
      <c r="Z294" s="749">
        <v>36000</v>
      </c>
      <c r="AA294" s="749"/>
      <c r="AB294" s="749"/>
      <c r="AC294" s="749"/>
      <c r="AD294" s="749"/>
      <c r="AE294" s="749"/>
      <c r="AF294" s="749"/>
      <c r="AG294" s="130"/>
      <c r="AH294" s="130" t="s">
        <v>175</v>
      </c>
      <c r="AI294" s="130"/>
      <c r="AJ294" s="130" t="s">
        <v>179</v>
      </c>
    </row>
    <row r="295" spans="1:36" ht="12.75">
      <c r="A295" s="116" t="s">
        <v>359</v>
      </c>
      <c r="B295" s="116"/>
      <c r="C295" s="114" t="s">
        <v>284</v>
      </c>
      <c r="D295" s="114"/>
      <c r="E295" s="116" t="s">
        <v>285</v>
      </c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749"/>
      <c r="Q295" s="749"/>
      <c r="R295" s="749"/>
      <c r="S295" s="749"/>
      <c r="T295" s="749"/>
      <c r="U295" s="749"/>
      <c r="V295" s="749"/>
      <c r="W295" s="749">
        <v>180000</v>
      </c>
      <c r="X295" s="749"/>
      <c r="Y295" s="749"/>
      <c r="Z295" s="749">
        <v>145000</v>
      </c>
      <c r="AA295" s="749"/>
      <c r="AB295" s="749"/>
      <c r="AC295" s="749"/>
      <c r="AD295" s="749"/>
      <c r="AE295" s="749"/>
      <c r="AF295" s="749"/>
      <c r="AG295" s="130"/>
      <c r="AH295" s="130" t="s">
        <v>175</v>
      </c>
      <c r="AI295" s="130"/>
      <c r="AJ295" s="130" t="s">
        <v>2051</v>
      </c>
    </row>
    <row r="296" spans="1:36" ht="12.75">
      <c r="A296" s="116" t="s">
        <v>359</v>
      </c>
      <c r="B296" s="116"/>
      <c r="C296" s="114" t="s">
        <v>1428</v>
      </c>
      <c r="D296" s="114"/>
      <c r="E296" s="116" t="s">
        <v>1429</v>
      </c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749"/>
      <c r="Q296" s="749"/>
      <c r="R296" s="749"/>
      <c r="S296" s="749"/>
      <c r="T296" s="749"/>
      <c r="U296" s="749"/>
      <c r="V296" s="749"/>
      <c r="W296" s="749">
        <v>58000</v>
      </c>
      <c r="X296" s="749"/>
      <c r="Y296" s="749"/>
      <c r="Z296" s="749">
        <v>58000</v>
      </c>
      <c r="AA296" s="749"/>
      <c r="AB296" s="749"/>
      <c r="AC296" s="749"/>
      <c r="AD296" s="749"/>
      <c r="AE296" s="749"/>
      <c r="AF296" s="749"/>
      <c r="AG296" s="130"/>
      <c r="AH296" s="130" t="s">
        <v>175</v>
      </c>
      <c r="AI296" s="130"/>
      <c r="AJ296" s="130" t="s">
        <v>179</v>
      </c>
    </row>
    <row r="297" spans="1:36" ht="12.75">
      <c r="A297" s="131" t="s">
        <v>359</v>
      </c>
      <c r="B297" s="131"/>
      <c r="C297" s="131" t="s">
        <v>360</v>
      </c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750">
        <v>535000</v>
      </c>
      <c r="Q297" s="750"/>
      <c r="R297" s="750"/>
      <c r="S297" s="750"/>
      <c r="T297" s="750"/>
      <c r="U297" s="750"/>
      <c r="V297" s="750"/>
      <c r="W297" s="750">
        <v>322000</v>
      </c>
      <c r="X297" s="750"/>
      <c r="Y297" s="750"/>
      <c r="Z297" s="750">
        <v>276993</v>
      </c>
      <c r="AA297" s="750"/>
      <c r="AB297" s="750"/>
      <c r="AC297" s="750"/>
      <c r="AD297" s="750"/>
      <c r="AE297" s="750"/>
      <c r="AF297" s="750"/>
      <c r="AG297" s="132"/>
      <c r="AH297" s="132" t="s">
        <v>2052</v>
      </c>
      <c r="AI297" s="132"/>
      <c r="AJ297" s="132" t="s">
        <v>2053</v>
      </c>
    </row>
    <row r="298" spans="1:36" ht="12.75">
      <c r="A298" s="116" t="s">
        <v>361</v>
      </c>
      <c r="B298" s="116"/>
      <c r="C298" s="114" t="s">
        <v>273</v>
      </c>
      <c r="D298" s="114"/>
      <c r="E298" s="116" t="s">
        <v>1411</v>
      </c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749"/>
      <c r="Q298" s="749"/>
      <c r="R298" s="749"/>
      <c r="S298" s="749"/>
      <c r="T298" s="749"/>
      <c r="U298" s="749"/>
      <c r="V298" s="749"/>
      <c r="W298" s="749">
        <v>134400</v>
      </c>
      <c r="X298" s="749"/>
      <c r="Y298" s="749"/>
      <c r="Z298" s="749">
        <v>134500</v>
      </c>
      <c r="AA298" s="749"/>
      <c r="AB298" s="749"/>
      <c r="AC298" s="749"/>
      <c r="AD298" s="749"/>
      <c r="AE298" s="749"/>
      <c r="AF298" s="749"/>
      <c r="AG298" s="130"/>
      <c r="AH298" s="130" t="s">
        <v>175</v>
      </c>
      <c r="AI298" s="130"/>
      <c r="AJ298" s="130" t="s">
        <v>1441</v>
      </c>
    </row>
    <row r="299" spans="1:36" ht="12.75">
      <c r="A299" s="116" t="s">
        <v>361</v>
      </c>
      <c r="B299" s="116"/>
      <c r="C299" s="114" t="s">
        <v>284</v>
      </c>
      <c r="D299" s="114"/>
      <c r="E299" s="116" t="s">
        <v>285</v>
      </c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749"/>
      <c r="Q299" s="749"/>
      <c r="R299" s="749"/>
      <c r="S299" s="749"/>
      <c r="T299" s="749"/>
      <c r="U299" s="749"/>
      <c r="V299" s="749"/>
      <c r="W299" s="749">
        <v>54600</v>
      </c>
      <c r="X299" s="749"/>
      <c r="Y299" s="749"/>
      <c r="Z299" s="749">
        <v>54500</v>
      </c>
      <c r="AA299" s="749"/>
      <c r="AB299" s="749"/>
      <c r="AC299" s="749"/>
      <c r="AD299" s="749"/>
      <c r="AE299" s="749"/>
      <c r="AF299" s="749"/>
      <c r="AG299" s="130"/>
      <c r="AH299" s="130" t="s">
        <v>175</v>
      </c>
      <c r="AI299" s="130"/>
      <c r="AJ299" s="130" t="s">
        <v>2054</v>
      </c>
    </row>
    <row r="300" spans="1:36" ht="12.75">
      <c r="A300" s="131" t="s">
        <v>361</v>
      </c>
      <c r="B300" s="131"/>
      <c r="C300" s="131" t="s">
        <v>362</v>
      </c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750"/>
      <c r="Q300" s="750"/>
      <c r="R300" s="750"/>
      <c r="S300" s="750"/>
      <c r="T300" s="750"/>
      <c r="U300" s="750"/>
      <c r="V300" s="750"/>
      <c r="W300" s="750">
        <v>189000</v>
      </c>
      <c r="X300" s="750"/>
      <c r="Y300" s="750"/>
      <c r="Z300" s="750">
        <v>189000</v>
      </c>
      <c r="AA300" s="750"/>
      <c r="AB300" s="750"/>
      <c r="AC300" s="750"/>
      <c r="AD300" s="750"/>
      <c r="AE300" s="750"/>
      <c r="AF300" s="750"/>
      <c r="AG300" s="132"/>
      <c r="AH300" s="132" t="s">
        <v>175</v>
      </c>
      <c r="AI300" s="132"/>
      <c r="AJ300" s="132" t="s">
        <v>179</v>
      </c>
    </row>
    <row r="301" spans="1:36" ht="12.75">
      <c r="A301" s="116" t="s">
        <v>363</v>
      </c>
      <c r="B301" s="116"/>
      <c r="C301" s="114" t="s">
        <v>273</v>
      </c>
      <c r="D301" s="114"/>
      <c r="E301" s="116" t="s">
        <v>1411</v>
      </c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749"/>
      <c r="Q301" s="749"/>
      <c r="R301" s="749"/>
      <c r="S301" s="749"/>
      <c r="T301" s="749"/>
      <c r="U301" s="749"/>
      <c r="V301" s="749"/>
      <c r="W301" s="749">
        <v>40000</v>
      </c>
      <c r="X301" s="749"/>
      <c r="Y301" s="749"/>
      <c r="Z301" s="749">
        <v>40000</v>
      </c>
      <c r="AA301" s="749"/>
      <c r="AB301" s="749"/>
      <c r="AC301" s="749"/>
      <c r="AD301" s="749"/>
      <c r="AE301" s="749"/>
      <c r="AF301" s="749"/>
      <c r="AG301" s="130"/>
      <c r="AH301" s="130" t="s">
        <v>175</v>
      </c>
      <c r="AI301" s="130"/>
      <c r="AJ301" s="130" t="s">
        <v>179</v>
      </c>
    </row>
    <row r="302" spans="1:36" ht="12.75">
      <c r="A302" s="116" t="s">
        <v>363</v>
      </c>
      <c r="B302" s="116"/>
      <c r="C302" s="114" t="s">
        <v>256</v>
      </c>
      <c r="D302" s="114"/>
      <c r="E302" s="116" t="s">
        <v>257</v>
      </c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749">
        <v>80000</v>
      </c>
      <c r="Q302" s="749"/>
      <c r="R302" s="749"/>
      <c r="S302" s="749"/>
      <c r="T302" s="749"/>
      <c r="U302" s="749"/>
      <c r="V302" s="749"/>
      <c r="W302" s="749">
        <v>80000</v>
      </c>
      <c r="X302" s="749"/>
      <c r="Y302" s="749"/>
      <c r="Z302" s="749">
        <v>80000</v>
      </c>
      <c r="AA302" s="749"/>
      <c r="AB302" s="749"/>
      <c r="AC302" s="749"/>
      <c r="AD302" s="749"/>
      <c r="AE302" s="749"/>
      <c r="AF302" s="749"/>
      <c r="AG302" s="130"/>
      <c r="AH302" s="130" t="s">
        <v>179</v>
      </c>
      <c r="AI302" s="130"/>
      <c r="AJ302" s="130" t="s">
        <v>179</v>
      </c>
    </row>
    <row r="303" spans="1:36" ht="12.75">
      <c r="A303" s="116" t="s">
        <v>363</v>
      </c>
      <c r="B303" s="116"/>
      <c r="C303" s="114" t="s">
        <v>258</v>
      </c>
      <c r="D303" s="114"/>
      <c r="E303" s="116" t="s">
        <v>259</v>
      </c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749"/>
      <c r="Q303" s="749"/>
      <c r="R303" s="749"/>
      <c r="S303" s="749"/>
      <c r="T303" s="749"/>
      <c r="U303" s="749"/>
      <c r="V303" s="749"/>
      <c r="W303" s="749">
        <v>1752200</v>
      </c>
      <c r="X303" s="749"/>
      <c r="Y303" s="749"/>
      <c r="Z303" s="749">
        <v>1752155.79</v>
      </c>
      <c r="AA303" s="749"/>
      <c r="AB303" s="749"/>
      <c r="AC303" s="749"/>
      <c r="AD303" s="749"/>
      <c r="AE303" s="749"/>
      <c r="AF303" s="749"/>
      <c r="AG303" s="130"/>
      <c r="AH303" s="130" t="s">
        <v>175</v>
      </c>
      <c r="AI303" s="130"/>
      <c r="AJ303" s="130" t="s">
        <v>179</v>
      </c>
    </row>
    <row r="304" spans="1:36" ht="12.75">
      <c r="A304" s="131" t="s">
        <v>363</v>
      </c>
      <c r="B304" s="131"/>
      <c r="C304" s="131" t="s">
        <v>364</v>
      </c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750">
        <v>80000</v>
      </c>
      <c r="Q304" s="750"/>
      <c r="R304" s="750"/>
      <c r="S304" s="750"/>
      <c r="T304" s="750"/>
      <c r="U304" s="750"/>
      <c r="V304" s="750"/>
      <c r="W304" s="750">
        <v>1872200</v>
      </c>
      <c r="X304" s="750"/>
      <c r="Y304" s="750"/>
      <c r="Z304" s="750">
        <v>1872155.79</v>
      </c>
      <c r="AA304" s="750"/>
      <c r="AB304" s="750"/>
      <c r="AC304" s="750"/>
      <c r="AD304" s="750"/>
      <c r="AE304" s="750"/>
      <c r="AF304" s="750"/>
      <c r="AG304" s="132"/>
      <c r="AH304" s="132" t="s">
        <v>175</v>
      </c>
      <c r="AI304" s="132"/>
      <c r="AJ304" s="132" t="s">
        <v>179</v>
      </c>
    </row>
    <row r="305" spans="1:36" ht="12.75">
      <c r="A305" s="116" t="s">
        <v>193</v>
      </c>
      <c r="B305" s="116"/>
      <c r="C305" s="114" t="s">
        <v>229</v>
      </c>
      <c r="D305" s="114"/>
      <c r="E305" s="116" t="s">
        <v>230</v>
      </c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749">
        <v>220000</v>
      </c>
      <c r="Q305" s="749"/>
      <c r="R305" s="749"/>
      <c r="S305" s="749"/>
      <c r="T305" s="749"/>
      <c r="U305" s="749"/>
      <c r="V305" s="749"/>
      <c r="W305" s="749">
        <v>260000</v>
      </c>
      <c r="X305" s="749"/>
      <c r="Y305" s="749"/>
      <c r="Z305" s="749">
        <v>15473.6</v>
      </c>
      <c r="AA305" s="749"/>
      <c r="AB305" s="749"/>
      <c r="AC305" s="749"/>
      <c r="AD305" s="749"/>
      <c r="AE305" s="749"/>
      <c r="AF305" s="749"/>
      <c r="AG305" s="130"/>
      <c r="AH305" s="130" t="s">
        <v>2055</v>
      </c>
      <c r="AI305" s="130"/>
      <c r="AJ305" s="130" t="s">
        <v>2056</v>
      </c>
    </row>
    <row r="306" spans="1:36" ht="12.75">
      <c r="A306" s="116" t="s">
        <v>193</v>
      </c>
      <c r="B306" s="116"/>
      <c r="C306" s="114" t="s">
        <v>233</v>
      </c>
      <c r="D306" s="114"/>
      <c r="E306" s="116" t="s">
        <v>234</v>
      </c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749">
        <v>50000</v>
      </c>
      <c r="Q306" s="749"/>
      <c r="R306" s="749"/>
      <c r="S306" s="749"/>
      <c r="T306" s="749"/>
      <c r="U306" s="749"/>
      <c r="V306" s="749"/>
      <c r="W306" s="749">
        <v>50000</v>
      </c>
      <c r="X306" s="749"/>
      <c r="Y306" s="749"/>
      <c r="Z306" s="749">
        <v>27593</v>
      </c>
      <c r="AA306" s="749"/>
      <c r="AB306" s="749"/>
      <c r="AC306" s="749"/>
      <c r="AD306" s="749"/>
      <c r="AE306" s="749"/>
      <c r="AF306" s="749"/>
      <c r="AG306" s="130"/>
      <c r="AH306" s="130" t="s">
        <v>1952</v>
      </c>
      <c r="AI306" s="130"/>
      <c r="AJ306" s="130" t="s">
        <v>1952</v>
      </c>
    </row>
    <row r="307" spans="1:36" ht="12.75">
      <c r="A307" s="116" t="s">
        <v>193</v>
      </c>
      <c r="B307" s="116"/>
      <c r="C307" s="114" t="s">
        <v>273</v>
      </c>
      <c r="D307" s="114"/>
      <c r="E307" s="116" t="s">
        <v>1411</v>
      </c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749"/>
      <c r="Q307" s="749"/>
      <c r="R307" s="749"/>
      <c r="S307" s="749"/>
      <c r="T307" s="749"/>
      <c r="U307" s="749"/>
      <c r="V307" s="749"/>
      <c r="W307" s="749">
        <v>184400</v>
      </c>
      <c r="X307" s="749"/>
      <c r="Y307" s="749"/>
      <c r="Z307" s="749">
        <v>184500</v>
      </c>
      <c r="AA307" s="749"/>
      <c r="AB307" s="749"/>
      <c r="AC307" s="749"/>
      <c r="AD307" s="749"/>
      <c r="AE307" s="749"/>
      <c r="AF307" s="749"/>
      <c r="AG307" s="130"/>
      <c r="AH307" s="130" t="s">
        <v>175</v>
      </c>
      <c r="AI307" s="130"/>
      <c r="AJ307" s="130" t="s">
        <v>1999</v>
      </c>
    </row>
    <row r="308" spans="1:36" ht="12.75">
      <c r="A308" s="131" t="s">
        <v>193</v>
      </c>
      <c r="B308" s="131"/>
      <c r="C308" s="131" t="s">
        <v>195</v>
      </c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750">
        <v>270000</v>
      </c>
      <c r="Q308" s="750"/>
      <c r="R308" s="750"/>
      <c r="S308" s="750"/>
      <c r="T308" s="750"/>
      <c r="U308" s="750"/>
      <c r="V308" s="750"/>
      <c r="W308" s="750">
        <v>494400</v>
      </c>
      <c r="X308" s="750"/>
      <c r="Y308" s="750"/>
      <c r="Z308" s="750">
        <v>227566.6</v>
      </c>
      <c r="AA308" s="750"/>
      <c r="AB308" s="750"/>
      <c r="AC308" s="750"/>
      <c r="AD308" s="750"/>
      <c r="AE308" s="750"/>
      <c r="AF308" s="750"/>
      <c r="AG308" s="132"/>
      <c r="AH308" s="132" t="s">
        <v>2057</v>
      </c>
      <c r="AI308" s="132"/>
      <c r="AJ308" s="132" t="s">
        <v>2058</v>
      </c>
    </row>
    <row r="309" spans="1:36" ht="12.75">
      <c r="A309" s="116" t="s">
        <v>196</v>
      </c>
      <c r="B309" s="116"/>
      <c r="C309" s="114" t="s">
        <v>365</v>
      </c>
      <c r="D309" s="114"/>
      <c r="E309" s="116" t="s">
        <v>366</v>
      </c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749"/>
      <c r="Q309" s="749"/>
      <c r="R309" s="749"/>
      <c r="S309" s="749"/>
      <c r="T309" s="749"/>
      <c r="U309" s="749"/>
      <c r="V309" s="749"/>
      <c r="W309" s="749">
        <v>2650000</v>
      </c>
      <c r="X309" s="749"/>
      <c r="Y309" s="749"/>
      <c r="Z309" s="749">
        <v>2786881</v>
      </c>
      <c r="AA309" s="749"/>
      <c r="AB309" s="749"/>
      <c r="AC309" s="749"/>
      <c r="AD309" s="749"/>
      <c r="AE309" s="749"/>
      <c r="AF309" s="749"/>
      <c r="AG309" s="130"/>
      <c r="AH309" s="130" t="s">
        <v>175</v>
      </c>
      <c r="AI309" s="130"/>
      <c r="AJ309" s="130" t="s">
        <v>2059</v>
      </c>
    </row>
    <row r="310" spans="1:36" ht="12.75">
      <c r="A310" s="116" t="s">
        <v>196</v>
      </c>
      <c r="B310" s="116"/>
      <c r="C310" s="114" t="s">
        <v>367</v>
      </c>
      <c r="D310" s="114"/>
      <c r="E310" s="116" t="s">
        <v>368</v>
      </c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749"/>
      <c r="Q310" s="749"/>
      <c r="R310" s="749"/>
      <c r="S310" s="749"/>
      <c r="T310" s="749"/>
      <c r="U310" s="749"/>
      <c r="V310" s="749"/>
      <c r="W310" s="749">
        <v>710800</v>
      </c>
      <c r="X310" s="749"/>
      <c r="Y310" s="749"/>
      <c r="Z310" s="749">
        <v>698382</v>
      </c>
      <c r="AA310" s="749"/>
      <c r="AB310" s="749"/>
      <c r="AC310" s="749"/>
      <c r="AD310" s="749"/>
      <c r="AE310" s="749"/>
      <c r="AF310" s="749"/>
      <c r="AG310" s="130"/>
      <c r="AH310" s="130" t="s">
        <v>175</v>
      </c>
      <c r="AI310" s="130"/>
      <c r="AJ310" s="130" t="s">
        <v>2060</v>
      </c>
    </row>
    <row r="311" spans="1:36" ht="12.75">
      <c r="A311" s="116" t="s">
        <v>196</v>
      </c>
      <c r="B311" s="116"/>
      <c r="C311" s="114" t="s">
        <v>369</v>
      </c>
      <c r="D311" s="114"/>
      <c r="E311" s="116" t="s">
        <v>370</v>
      </c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749"/>
      <c r="Q311" s="749"/>
      <c r="R311" s="749"/>
      <c r="S311" s="749"/>
      <c r="T311" s="749"/>
      <c r="U311" s="749"/>
      <c r="V311" s="749"/>
      <c r="W311" s="749">
        <v>256500</v>
      </c>
      <c r="X311" s="749"/>
      <c r="Y311" s="749"/>
      <c r="Z311" s="749">
        <v>253441</v>
      </c>
      <c r="AA311" s="749"/>
      <c r="AB311" s="749"/>
      <c r="AC311" s="749"/>
      <c r="AD311" s="749"/>
      <c r="AE311" s="749"/>
      <c r="AF311" s="749"/>
      <c r="AG311" s="130"/>
      <c r="AH311" s="130" t="s">
        <v>175</v>
      </c>
      <c r="AI311" s="130"/>
      <c r="AJ311" s="130" t="s">
        <v>2061</v>
      </c>
    </row>
    <row r="312" spans="1:36" ht="12.75">
      <c r="A312" s="116" t="s">
        <v>196</v>
      </c>
      <c r="B312" s="116"/>
      <c r="C312" s="114" t="s">
        <v>371</v>
      </c>
      <c r="D312" s="114"/>
      <c r="E312" s="116" t="s">
        <v>372</v>
      </c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749"/>
      <c r="Q312" s="749"/>
      <c r="R312" s="749"/>
      <c r="S312" s="749"/>
      <c r="T312" s="749"/>
      <c r="U312" s="749"/>
      <c r="V312" s="749"/>
      <c r="W312" s="749">
        <v>15000</v>
      </c>
      <c r="X312" s="749"/>
      <c r="Y312" s="749"/>
      <c r="Z312" s="749">
        <v>8900</v>
      </c>
      <c r="AA312" s="749"/>
      <c r="AB312" s="749"/>
      <c r="AC312" s="749"/>
      <c r="AD312" s="749"/>
      <c r="AE312" s="749"/>
      <c r="AF312" s="749"/>
      <c r="AG312" s="130"/>
      <c r="AH312" s="130" t="s">
        <v>175</v>
      </c>
      <c r="AI312" s="130"/>
      <c r="AJ312" s="130" t="s">
        <v>2062</v>
      </c>
    </row>
    <row r="313" spans="1:36" ht="12.75">
      <c r="A313" s="116" t="s">
        <v>196</v>
      </c>
      <c r="B313" s="116"/>
      <c r="C313" s="114" t="s">
        <v>373</v>
      </c>
      <c r="D313" s="114"/>
      <c r="E313" s="116" t="s">
        <v>374</v>
      </c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749"/>
      <c r="Q313" s="749"/>
      <c r="R313" s="749"/>
      <c r="S313" s="749"/>
      <c r="T313" s="749"/>
      <c r="U313" s="749"/>
      <c r="V313" s="749"/>
      <c r="W313" s="749">
        <v>5000</v>
      </c>
      <c r="X313" s="749"/>
      <c r="Y313" s="749"/>
      <c r="Z313" s="749">
        <v>1049</v>
      </c>
      <c r="AA313" s="749"/>
      <c r="AB313" s="749"/>
      <c r="AC313" s="749"/>
      <c r="AD313" s="749"/>
      <c r="AE313" s="749"/>
      <c r="AF313" s="749"/>
      <c r="AG313" s="130"/>
      <c r="AH313" s="130" t="s">
        <v>175</v>
      </c>
      <c r="AI313" s="130"/>
      <c r="AJ313" s="130" t="s">
        <v>2063</v>
      </c>
    </row>
    <row r="314" spans="1:36" ht="12.75">
      <c r="A314" s="116" t="s">
        <v>196</v>
      </c>
      <c r="B314" s="116"/>
      <c r="C314" s="114" t="s">
        <v>289</v>
      </c>
      <c r="D314" s="114"/>
      <c r="E314" s="116" t="s">
        <v>290</v>
      </c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749"/>
      <c r="Q314" s="749"/>
      <c r="R314" s="749"/>
      <c r="S314" s="749"/>
      <c r="T314" s="749"/>
      <c r="U314" s="749"/>
      <c r="V314" s="749"/>
      <c r="W314" s="749">
        <v>10000</v>
      </c>
      <c r="X314" s="749"/>
      <c r="Y314" s="749"/>
      <c r="Z314" s="749"/>
      <c r="AA314" s="749"/>
      <c r="AB314" s="749"/>
      <c r="AC314" s="749"/>
      <c r="AD314" s="749"/>
      <c r="AE314" s="749"/>
      <c r="AF314" s="749"/>
      <c r="AG314" s="130"/>
      <c r="AH314" s="130" t="s">
        <v>175</v>
      </c>
      <c r="AI314" s="130"/>
      <c r="AJ314" s="130" t="s">
        <v>245</v>
      </c>
    </row>
    <row r="315" spans="1:36" ht="12.75">
      <c r="A315" s="116" t="s">
        <v>196</v>
      </c>
      <c r="B315" s="116"/>
      <c r="C315" s="114" t="s">
        <v>269</v>
      </c>
      <c r="D315" s="114"/>
      <c r="E315" s="116" t="s">
        <v>270</v>
      </c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749"/>
      <c r="Q315" s="749"/>
      <c r="R315" s="749"/>
      <c r="S315" s="749"/>
      <c r="T315" s="749"/>
      <c r="U315" s="749"/>
      <c r="V315" s="749"/>
      <c r="W315" s="749">
        <v>100000</v>
      </c>
      <c r="X315" s="749"/>
      <c r="Y315" s="749"/>
      <c r="Z315" s="749"/>
      <c r="AA315" s="749"/>
      <c r="AB315" s="749"/>
      <c r="AC315" s="749"/>
      <c r="AD315" s="749"/>
      <c r="AE315" s="749"/>
      <c r="AF315" s="749"/>
      <c r="AG315" s="130"/>
      <c r="AH315" s="130" t="s">
        <v>175</v>
      </c>
      <c r="AI315" s="130"/>
      <c r="AJ315" s="130" t="s">
        <v>245</v>
      </c>
    </row>
    <row r="316" spans="1:36" ht="12.75">
      <c r="A316" s="116" t="s">
        <v>196</v>
      </c>
      <c r="B316" s="116"/>
      <c r="C316" s="114" t="s">
        <v>227</v>
      </c>
      <c r="D316" s="114"/>
      <c r="E316" s="116" t="s">
        <v>228</v>
      </c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749"/>
      <c r="Q316" s="749"/>
      <c r="R316" s="749"/>
      <c r="S316" s="749"/>
      <c r="T316" s="749"/>
      <c r="U316" s="749"/>
      <c r="V316" s="749"/>
      <c r="W316" s="749">
        <v>40000</v>
      </c>
      <c r="X316" s="749"/>
      <c r="Y316" s="749"/>
      <c r="Z316" s="749">
        <v>2376.85</v>
      </c>
      <c r="AA316" s="749"/>
      <c r="AB316" s="749"/>
      <c r="AC316" s="749"/>
      <c r="AD316" s="749"/>
      <c r="AE316" s="749"/>
      <c r="AF316" s="749"/>
      <c r="AG316" s="130"/>
      <c r="AH316" s="130" t="s">
        <v>175</v>
      </c>
      <c r="AI316" s="130"/>
      <c r="AJ316" s="130" t="s">
        <v>2064</v>
      </c>
    </row>
    <row r="317" spans="1:36" ht="12.75">
      <c r="A317" s="116" t="s">
        <v>196</v>
      </c>
      <c r="B317" s="116"/>
      <c r="C317" s="114" t="s">
        <v>350</v>
      </c>
      <c r="D317" s="114"/>
      <c r="E317" s="116" t="s">
        <v>351</v>
      </c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749"/>
      <c r="Q317" s="749"/>
      <c r="R317" s="749"/>
      <c r="S317" s="749"/>
      <c r="T317" s="749"/>
      <c r="U317" s="749"/>
      <c r="V317" s="749"/>
      <c r="W317" s="749">
        <v>5000</v>
      </c>
      <c r="X317" s="749"/>
      <c r="Y317" s="749"/>
      <c r="Z317" s="749">
        <v>2108.25</v>
      </c>
      <c r="AA317" s="749"/>
      <c r="AB317" s="749"/>
      <c r="AC317" s="749"/>
      <c r="AD317" s="749"/>
      <c r="AE317" s="749"/>
      <c r="AF317" s="749"/>
      <c r="AG317" s="130"/>
      <c r="AH317" s="130" t="s">
        <v>175</v>
      </c>
      <c r="AI317" s="130"/>
      <c r="AJ317" s="130" t="s">
        <v>2065</v>
      </c>
    </row>
    <row r="318" spans="1:36" ht="12.75">
      <c r="A318" s="116" t="s">
        <v>196</v>
      </c>
      <c r="B318" s="116"/>
      <c r="C318" s="114" t="s">
        <v>352</v>
      </c>
      <c r="D318" s="114"/>
      <c r="E318" s="116" t="s">
        <v>353</v>
      </c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749"/>
      <c r="Q318" s="749"/>
      <c r="R318" s="749"/>
      <c r="S318" s="749"/>
      <c r="T318" s="749"/>
      <c r="U318" s="749"/>
      <c r="V318" s="749"/>
      <c r="W318" s="749">
        <v>20000</v>
      </c>
      <c r="X318" s="749"/>
      <c r="Y318" s="749"/>
      <c r="Z318" s="749">
        <v>15957.92</v>
      </c>
      <c r="AA318" s="749"/>
      <c r="AB318" s="749"/>
      <c r="AC318" s="749"/>
      <c r="AD318" s="749"/>
      <c r="AE318" s="749"/>
      <c r="AF318" s="749"/>
      <c r="AG318" s="130"/>
      <c r="AH318" s="130" t="s">
        <v>175</v>
      </c>
      <c r="AI318" s="130"/>
      <c r="AJ318" s="130" t="s">
        <v>2066</v>
      </c>
    </row>
    <row r="319" spans="1:36" ht="12.75">
      <c r="A319" s="116" t="s">
        <v>196</v>
      </c>
      <c r="B319" s="116"/>
      <c r="C319" s="114" t="s">
        <v>375</v>
      </c>
      <c r="D319" s="114"/>
      <c r="E319" s="116" t="s">
        <v>376</v>
      </c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749"/>
      <c r="Q319" s="749"/>
      <c r="R319" s="749"/>
      <c r="S319" s="749"/>
      <c r="T319" s="749"/>
      <c r="U319" s="749"/>
      <c r="V319" s="749"/>
      <c r="W319" s="749">
        <v>10000</v>
      </c>
      <c r="X319" s="749"/>
      <c r="Y319" s="749"/>
      <c r="Z319" s="749">
        <v>3714</v>
      </c>
      <c r="AA319" s="749"/>
      <c r="AB319" s="749"/>
      <c r="AC319" s="749"/>
      <c r="AD319" s="749"/>
      <c r="AE319" s="749"/>
      <c r="AF319" s="749"/>
      <c r="AG319" s="130"/>
      <c r="AH319" s="130" t="s">
        <v>175</v>
      </c>
      <c r="AI319" s="130"/>
      <c r="AJ319" s="130" t="s">
        <v>2067</v>
      </c>
    </row>
    <row r="320" spans="1:36" ht="12.75">
      <c r="A320" s="116" t="s">
        <v>196</v>
      </c>
      <c r="B320" s="116"/>
      <c r="C320" s="114" t="s">
        <v>377</v>
      </c>
      <c r="D320" s="114"/>
      <c r="E320" s="116" t="s">
        <v>378</v>
      </c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749"/>
      <c r="Q320" s="749"/>
      <c r="R320" s="749"/>
      <c r="S320" s="749"/>
      <c r="T320" s="749"/>
      <c r="U320" s="749"/>
      <c r="V320" s="749"/>
      <c r="W320" s="749">
        <v>10000</v>
      </c>
      <c r="X320" s="749"/>
      <c r="Y320" s="749"/>
      <c r="Z320" s="749">
        <v>4716.14</v>
      </c>
      <c r="AA320" s="749"/>
      <c r="AB320" s="749"/>
      <c r="AC320" s="749"/>
      <c r="AD320" s="749"/>
      <c r="AE320" s="749"/>
      <c r="AF320" s="749"/>
      <c r="AG320" s="130"/>
      <c r="AH320" s="130" t="s">
        <v>175</v>
      </c>
      <c r="AI320" s="130"/>
      <c r="AJ320" s="130" t="s">
        <v>2068</v>
      </c>
    </row>
    <row r="321" spans="1:36" ht="12.75">
      <c r="A321" s="116" t="s">
        <v>196</v>
      </c>
      <c r="B321" s="116"/>
      <c r="C321" s="114" t="s">
        <v>379</v>
      </c>
      <c r="D321" s="114"/>
      <c r="E321" s="116" t="s">
        <v>380</v>
      </c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749"/>
      <c r="Q321" s="749"/>
      <c r="R321" s="749"/>
      <c r="S321" s="749"/>
      <c r="T321" s="749"/>
      <c r="U321" s="749"/>
      <c r="V321" s="749"/>
      <c r="W321" s="749">
        <v>15000</v>
      </c>
      <c r="X321" s="749"/>
      <c r="Y321" s="749"/>
      <c r="Z321" s="749">
        <v>13159.45</v>
      </c>
      <c r="AA321" s="749"/>
      <c r="AB321" s="749"/>
      <c r="AC321" s="749"/>
      <c r="AD321" s="749"/>
      <c r="AE321" s="749"/>
      <c r="AF321" s="749"/>
      <c r="AG321" s="130"/>
      <c r="AH321" s="130" t="s">
        <v>175</v>
      </c>
      <c r="AI321" s="130"/>
      <c r="AJ321" s="130" t="s">
        <v>2069</v>
      </c>
    </row>
    <row r="322" spans="1:36" ht="12.75">
      <c r="A322" s="116" t="s">
        <v>196</v>
      </c>
      <c r="B322" s="116"/>
      <c r="C322" s="114" t="s">
        <v>236</v>
      </c>
      <c r="D322" s="114"/>
      <c r="E322" s="116" t="s">
        <v>237</v>
      </c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749"/>
      <c r="Q322" s="749"/>
      <c r="R322" s="749"/>
      <c r="S322" s="749"/>
      <c r="T322" s="749"/>
      <c r="U322" s="749"/>
      <c r="V322" s="749"/>
      <c r="W322" s="749">
        <v>360000</v>
      </c>
      <c r="X322" s="749"/>
      <c r="Y322" s="749"/>
      <c r="Z322" s="749">
        <v>392004</v>
      </c>
      <c r="AA322" s="749"/>
      <c r="AB322" s="749"/>
      <c r="AC322" s="749"/>
      <c r="AD322" s="749"/>
      <c r="AE322" s="749"/>
      <c r="AF322" s="749"/>
      <c r="AG322" s="130"/>
      <c r="AH322" s="130" t="s">
        <v>175</v>
      </c>
      <c r="AI322" s="130"/>
      <c r="AJ322" s="130" t="s">
        <v>2070</v>
      </c>
    </row>
    <row r="323" spans="1:36" ht="12.75">
      <c r="A323" s="116" t="s">
        <v>196</v>
      </c>
      <c r="B323" s="116"/>
      <c r="C323" s="114" t="s">
        <v>239</v>
      </c>
      <c r="D323" s="114"/>
      <c r="E323" s="116" t="s">
        <v>240</v>
      </c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749"/>
      <c r="Q323" s="749"/>
      <c r="R323" s="749"/>
      <c r="S323" s="749"/>
      <c r="T323" s="749"/>
      <c r="U323" s="749"/>
      <c r="V323" s="749"/>
      <c r="W323" s="749">
        <v>20000</v>
      </c>
      <c r="X323" s="749"/>
      <c r="Y323" s="749"/>
      <c r="Z323" s="749"/>
      <c r="AA323" s="749"/>
      <c r="AB323" s="749"/>
      <c r="AC323" s="749"/>
      <c r="AD323" s="749"/>
      <c r="AE323" s="749"/>
      <c r="AF323" s="749"/>
      <c r="AG323" s="130"/>
      <c r="AH323" s="130" t="s">
        <v>175</v>
      </c>
      <c r="AI323" s="130"/>
      <c r="AJ323" s="130" t="s">
        <v>245</v>
      </c>
    </row>
    <row r="324" spans="1:36" ht="12.75">
      <c r="A324" s="116" t="s">
        <v>196</v>
      </c>
      <c r="B324" s="116"/>
      <c r="C324" s="114" t="s">
        <v>381</v>
      </c>
      <c r="D324" s="114"/>
      <c r="E324" s="116" t="s">
        <v>382</v>
      </c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749"/>
      <c r="Q324" s="749"/>
      <c r="R324" s="749"/>
      <c r="S324" s="749"/>
      <c r="T324" s="749"/>
      <c r="U324" s="749"/>
      <c r="V324" s="749"/>
      <c r="W324" s="749">
        <v>628000</v>
      </c>
      <c r="X324" s="749"/>
      <c r="Y324" s="749"/>
      <c r="Z324" s="749">
        <v>380392.2</v>
      </c>
      <c r="AA324" s="749"/>
      <c r="AB324" s="749"/>
      <c r="AC324" s="749"/>
      <c r="AD324" s="749"/>
      <c r="AE324" s="749"/>
      <c r="AF324" s="749"/>
      <c r="AG324" s="130"/>
      <c r="AH324" s="130" t="s">
        <v>175</v>
      </c>
      <c r="AI324" s="130"/>
      <c r="AJ324" s="130" t="s">
        <v>2071</v>
      </c>
    </row>
    <row r="325" spans="1:36" ht="12.75">
      <c r="A325" s="116" t="s">
        <v>196</v>
      </c>
      <c r="B325" s="116"/>
      <c r="C325" s="114" t="s">
        <v>229</v>
      </c>
      <c r="D325" s="114"/>
      <c r="E325" s="116" t="s">
        <v>230</v>
      </c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749"/>
      <c r="Q325" s="749"/>
      <c r="R325" s="749"/>
      <c r="S325" s="749"/>
      <c r="T325" s="749"/>
      <c r="U325" s="749"/>
      <c r="V325" s="749"/>
      <c r="W325" s="749">
        <v>720000</v>
      </c>
      <c r="X325" s="749"/>
      <c r="Y325" s="749"/>
      <c r="Z325" s="749">
        <v>436217.4</v>
      </c>
      <c r="AA325" s="749"/>
      <c r="AB325" s="749"/>
      <c r="AC325" s="749"/>
      <c r="AD325" s="749"/>
      <c r="AE325" s="749"/>
      <c r="AF325" s="749"/>
      <c r="AG325" s="130"/>
      <c r="AH325" s="130" t="s">
        <v>175</v>
      </c>
      <c r="AI325" s="130"/>
      <c r="AJ325" s="130" t="s">
        <v>2072</v>
      </c>
    </row>
    <row r="326" spans="1:36" ht="12.75">
      <c r="A326" s="116" t="s">
        <v>196</v>
      </c>
      <c r="B326" s="116"/>
      <c r="C326" s="114" t="s">
        <v>385</v>
      </c>
      <c r="D326" s="114"/>
      <c r="E326" s="116" t="s">
        <v>1099</v>
      </c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749"/>
      <c r="Q326" s="749"/>
      <c r="R326" s="749"/>
      <c r="S326" s="749"/>
      <c r="T326" s="749"/>
      <c r="U326" s="749"/>
      <c r="V326" s="749"/>
      <c r="W326" s="749">
        <v>10000</v>
      </c>
      <c r="X326" s="749"/>
      <c r="Y326" s="749"/>
      <c r="Z326" s="749">
        <v>1209</v>
      </c>
      <c r="AA326" s="749"/>
      <c r="AB326" s="749"/>
      <c r="AC326" s="749"/>
      <c r="AD326" s="749"/>
      <c r="AE326" s="749"/>
      <c r="AF326" s="749"/>
      <c r="AG326" s="130"/>
      <c r="AH326" s="130" t="s">
        <v>175</v>
      </c>
      <c r="AI326" s="130"/>
      <c r="AJ326" s="130" t="s">
        <v>2073</v>
      </c>
    </row>
    <row r="327" spans="1:36" ht="12.75">
      <c r="A327" s="116" t="s">
        <v>196</v>
      </c>
      <c r="B327" s="116"/>
      <c r="C327" s="114" t="s">
        <v>231</v>
      </c>
      <c r="D327" s="114"/>
      <c r="E327" s="116" t="s">
        <v>232</v>
      </c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749"/>
      <c r="Q327" s="749"/>
      <c r="R327" s="749"/>
      <c r="S327" s="749"/>
      <c r="T327" s="749"/>
      <c r="U327" s="749"/>
      <c r="V327" s="749"/>
      <c r="W327" s="749">
        <v>20000</v>
      </c>
      <c r="X327" s="749"/>
      <c r="Y327" s="749"/>
      <c r="Z327" s="749"/>
      <c r="AA327" s="749"/>
      <c r="AB327" s="749"/>
      <c r="AC327" s="749"/>
      <c r="AD327" s="749"/>
      <c r="AE327" s="749"/>
      <c r="AF327" s="749"/>
      <c r="AG327" s="130"/>
      <c r="AH327" s="130" t="s">
        <v>175</v>
      </c>
      <c r="AI327" s="130"/>
      <c r="AJ327" s="130" t="s">
        <v>245</v>
      </c>
    </row>
    <row r="328" spans="1:36" ht="12.75">
      <c r="A328" s="116" t="s">
        <v>196</v>
      </c>
      <c r="B328" s="116"/>
      <c r="C328" s="114" t="s">
        <v>282</v>
      </c>
      <c r="D328" s="114"/>
      <c r="E328" s="116" t="s">
        <v>283</v>
      </c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749"/>
      <c r="Q328" s="749"/>
      <c r="R328" s="749"/>
      <c r="S328" s="749"/>
      <c r="T328" s="749"/>
      <c r="U328" s="749"/>
      <c r="V328" s="749"/>
      <c r="W328" s="749">
        <v>85000</v>
      </c>
      <c r="X328" s="749"/>
      <c r="Y328" s="749"/>
      <c r="Z328" s="749">
        <v>85000</v>
      </c>
      <c r="AA328" s="749"/>
      <c r="AB328" s="749"/>
      <c r="AC328" s="749"/>
      <c r="AD328" s="749"/>
      <c r="AE328" s="749"/>
      <c r="AF328" s="749"/>
      <c r="AG328" s="130"/>
      <c r="AH328" s="130" t="s">
        <v>175</v>
      </c>
      <c r="AI328" s="130"/>
      <c r="AJ328" s="130" t="s">
        <v>179</v>
      </c>
    </row>
    <row r="329" spans="1:36" ht="12.75">
      <c r="A329" s="116" t="s">
        <v>196</v>
      </c>
      <c r="B329" s="116"/>
      <c r="C329" s="114" t="s">
        <v>386</v>
      </c>
      <c r="D329" s="114"/>
      <c r="E329" s="116" t="s">
        <v>387</v>
      </c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749"/>
      <c r="Q329" s="749"/>
      <c r="R329" s="749"/>
      <c r="S329" s="749"/>
      <c r="T329" s="749"/>
      <c r="U329" s="749"/>
      <c r="V329" s="749"/>
      <c r="W329" s="749">
        <v>20000</v>
      </c>
      <c r="X329" s="749"/>
      <c r="Y329" s="749"/>
      <c r="Z329" s="749">
        <v>21724</v>
      </c>
      <c r="AA329" s="749"/>
      <c r="AB329" s="749"/>
      <c r="AC329" s="749"/>
      <c r="AD329" s="749"/>
      <c r="AE329" s="749"/>
      <c r="AF329" s="749"/>
      <c r="AG329" s="130"/>
      <c r="AH329" s="130" t="s">
        <v>175</v>
      </c>
      <c r="AI329" s="130"/>
      <c r="AJ329" s="130" t="s">
        <v>2074</v>
      </c>
    </row>
    <row r="330" spans="1:36" ht="12.75">
      <c r="A330" s="116" t="s">
        <v>196</v>
      </c>
      <c r="B330" s="116"/>
      <c r="C330" s="114" t="s">
        <v>390</v>
      </c>
      <c r="D330" s="114"/>
      <c r="E330" s="116" t="s">
        <v>391</v>
      </c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749"/>
      <c r="Q330" s="749"/>
      <c r="R330" s="749"/>
      <c r="S330" s="749"/>
      <c r="T330" s="749"/>
      <c r="U330" s="749"/>
      <c r="V330" s="749"/>
      <c r="W330" s="749">
        <v>650000</v>
      </c>
      <c r="X330" s="749"/>
      <c r="Y330" s="749"/>
      <c r="Z330" s="749">
        <v>285901</v>
      </c>
      <c r="AA330" s="749"/>
      <c r="AB330" s="749"/>
      <c r="AC330" s="749"/>
      <c r="AD330" s="749"/>
      <c r="AE330" s="749"/>
      <c r="AF330" s="749"/>
      <c r="AG330" s="130"/>
      <c r="AH330" s="130" t="s">
        <v>175</v>
      </c>
      <c r="AI330" s="130"/>
      <c r="AJ330" s="130" t="s">
        <v>2075</v>
      </c>
    </row>
    <row r="331" spans="1:36" ht="12.75">
      <c r="A331" s="131" t="s">
        <v>196</v>
      </c>
      <c r="B331" s="131"/>
      <c r="C331" s="131" t="s">
        <v>197</v>
      </c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750"/>
      <c r="Q331" s="750"/>
      <c r="R331" s="750"/>
      <c r="S331" s="750"/>
      <c r="T331" s="750"/>
      <c r="U331" s="750"/>
      <c r="V331" s="750"/>
      <c r="W331" s="750">
        <v>6360300</v>
      </c>
      <c r="X331" s="750"/>
      <c r="Y331" s="750"/>
      <c r="Z331" s="750">
        <v>5393133.21</v>
      </c>
      <c r="AA331" s="750"/>
      <c r="AB331" s="750"/>
      <c r="AC331" s="750"/>
      <c r="AD331" s="750"/>
      <c r="AE331" s="750"/>
      <c r="AF331" s="750"/>
      <c r="AG331" s="132"/>
      <c r="AH331" s="132" t="s">
        <v>175</v>
      </c>
      <c r="AI331" s="132"/>
      <c r="AJ331" s="132" t="s">
        <v>2076</v>
      </c>
    </row>
    <row r="332" spans="1:36" ht="12.75">
      <c r="A332" s="116" t="s">
        <v>392</v>
      </c>
      <c r="B332" s="116"/>
      <c r="C332" s="114" t="s">
        <v>273</v>
      </c>
      <c r="D332" s="114"/>
      <c r="E332" s="116" t="s">
        <v>1411</v>
      </c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749"/>
      <c r="Q332" s="749"/>
      <c r="R332" s="749"/>
      <c r="S332" s="749"/>
      <c r="T332" s="749"/>
      <c r="U332" s="749"/>
      <c r="V332" s="749"/>
      <c r="W332" s="749">
        <v>100000</v>
      </c>
      <c r="X332" s="749"/>
      <c r="Y332" s="749"/>
      <c r="Z332" s="749">
        <v>50000</v>
      </c>
      <c r="AA332" s="749"/>
      <c r="AB332" s="749"/>
      <c r="AC332" s="749"/>
      <c r="AD332" s="749"/>
      <c r="AE332" s="749"/>
      <c r="AF332" s="749"/>
      <c r="AG332" s="130"/>
      <c r="AH332" s="130" t="s">
        <v>175</v>
      </c>
      <c r="AI332" s="130"/>
      <c r="AJ332" s="130" t="s">
        <v>1902</v>
      </c>
    </row>
    <row r="333" spans="1:36" ht="12.75">
      <c r="A333" s="131" t="s">
        <v>392</v>
      </c>
      <c r="B333" s="131"/>
      <c r="C333" s="131" t="s">
        <v>393</v>
      </c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750"/>
      <c r="Q333" s="750"/>
      <c r="R333" s="750"/>
      <c r="S333" s="750"/>
      <c r="T333" s="750"/>
      <c r="U333" s="750"/>
      <c r="V333" s="750"/>
      <c r="W333" s="750">
        <v>100000</v>
      </c>
      <c r="X333" s="750"/>
      <c r="Y333" s="750"/>
      <c r="Z333" s="750">
        <v>50000</v>
      </c>
      <c r="AA333" s="750"/>
      <c r="AB333" s="750"/>
      <c r="AC333" s="750"/>
      <c r="AD333" s="750"/>
      <c r="AE333" s="750"/>
      <c r="AF333" s="750"/>
      <c r="AG333" s="132"/>
      <c r="AH333" s="132" t="s">
        <v>175</v>
      </c>
      <c r="AI333" s="132"/>
      <c r="AJ333" s="132" t="s">
        <v>1902</v>
      </c>
    </row>
    <row r="334" spans="1:36" ht="12.75">
      <c r="A334" s="116" t="s">
        <v>394</v>
      </c>
      <c r="B334" s="116"/>
      <c r="C334" s="114" t="s">
        <v>273</v>
      </c>
      <c r="D334" s="114"/>
      <c r="E334" s="116" t="s">
        <v>1411</v>
      </c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749"/>
      <c r="Q334" s="749"/>
      <c r="R334" s="749"/>
      <c r="S334" s="749"/>
      <c r="T334" s="749"/>
      <c r="U334" s="749"/>
      <c r="V334" s="749"/>
      <c r="W334" s="749">
        <v>100000</v>
      </c>
      <c r="X334" s="749"/>
      <c r="Y334" s="749"/>
      <c r="Z334" s="749">
        <v>50000</v>
      </c>
      <c r="AA334" s="749"/>
      <c r="AB334" s="749"/>
      <c r="AC334" s="749"/>
      <c r="AD334" s="749"/>
      <c r="AE334" s="749"/>
      <c r="AF334" s="749"/>
      <c r="AG334" s="130"/>
      <c r="AH334" s="130" t="s">
        <v>175</v>
      </c>
      <c r="AI334" s="130"/>
      <c r="AJ334" s="130" t="s">
        <v>1902</v>
      </c>
    </row>
    <row r="335" spans="1:36" ht="12.75">
      <c r="A335" s="131" t="s">
        <v>394</v>
      </c>
      <c r="B335" s="131"/>
      <c r="C335" s="131" t="s">
        <v>395</v>
      </c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750"/>
      <c r="Q335" s="750"/>
      <c r="R335" s="750"/>
      <c r="S335" s="750"/>
      <c r="T335" s="750"/>
      <c r="U335" s="750"/>
      <c r="V335" s="750"/>
      <c r="W335" s="750">
        <v>100000</v>
      </c>
      <c r="X335" s="750"/>
      <c r="Y335" s="750"/>
      <c r="Z335" s="750">
        <v>50000</v>
      </c>
      <c r="AA335" s="750"/>
      <c r="AB335" s="750"/>
      <c r="AC335" s="750"/>
      <c r="AD335" s="750"/>
      <c r="AE335" s="750"/>
      <c r="AF335" s="750"/>
      <c r="AG335" s="132"/>
      <c r="AH335" s="132" t="s">
        <v>175</v>
      </c>
      <c r="AI335" s="132"/>
      <c r="AJ335" s="132" t="s">
        <v>1902</v>
      </c>
    </row>
    <row r="336" spans="1:36" ht="12.75">
      <c r="A336" s="116" t="s">
        <v>396</v>
      </c>
      <c r="B336" s="116"/>
      <c r="C336" s="114" t="s">
        <v>273</v>
      </c>
      <c r="D336" s="114"/>
      <c r="E336" s="116" t="s">
        <v>1411</v>
      </c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749"/>
      <c r="Q336" s="749"/>
      <c r="R336" s="749"/>
      <c r="S336" s="749"/>
      <c r="T336" s="749"/>
      <c r="U336" s="749"/>
      <c r="V336" s="749"/>
      <c r="W336" s="749">
        <v>120000</v>
      </c>
      <c r="X336" s="749"/>
      <c r="Y336" s="749"/>
      <c r="Z336" s="749">
        <v>60000</v>
      </c>
      <c r="AA336" s="749"/>
      <c r="AB336" s="749"/>
      <c r="AC336" s="749"/>
      <c r="AD336" s="749"/>
      <c r="AE336" s="749"/>
      <c r="AF336" s="749"/>
      <c r="AG336" s="130"/>
      <c r="AH336" s="130" t="s">
        <v>175</v>
      </c>
      <c r="AI336" s="130"/>
      <c r="AJ336" s="130" t="s">
        <v>1902</v>
      </c>
    </row>
    <row r="337" spans="1:36" ht="12.75">
      <c r="A337" s="116" t="s">
        <v>396</v>
      </c>
      <c r="B337" s="116"/>
      <c r="C337" s="114" t="s">
        <v>284</v>
      </c>
      <c r="D337" s="114"/>
      <c r="E337" s="116" t="s">
        <v>285</v>
      </c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749"/>
      <c r="Q337" s="749"/>
      <c r="R337" s="749"/>
      <c r="S337" s="749"/>
      <c r="T337" s="749"/>
      <c r="U337" s="749"/>
      <c r="V337" s="749"/>
      <c r="W337" s="749">
        <v>20000</v>
      </c>
      <c r="X337" s="749"/>
      <c r="Y337" s="749"/>
      <c r="Z337" s="749">
        <v>20000</v>
      </c>
      <c r="AA337" s="749"/>
      <c r="AB337" s="749"/>
      <c r="AC337" s="749"/>
      <c r="AD337" s="749"/>
      <c r="AE337" s="749"/>
      <c r="AF337" s="749"/>
      <c r="AG337" s="130"/>
      <c r="AH337" s="130" t="s">
        <v>175</v>
      </c>
      <c r="AI337" s="130"/>
      <c r="AJ337" s="130" t="s">
        <v>179</v>
      </c>
    </row>
    <row r="338" spans="1:36" ht="12.75">
      <c r="A338" s="131" t="s">
        <v>396</v>
      </c>
      <c r="B338" s="131"/>
      <c r="C338" s="131" t="s">
        <v>397</v>
      </c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750"/>
      <c r="Q338" s="750"/>
      <c r="R338" s="750"/>
      <c r="S338" s="750"/>
      <c r="T338" s="750"/>
      <c r="U338" s="750"/>
      <c r="V338" s="750"/>
      <c r="W338" s="750">
        <v>140000</v>
      </c>
      <c r="X338" s="750"/>
      <c r="Y338" s="750"/>
      <c r="Z338" s="750">
        <v>80000</v>
      </c>
      <c r="AA338" s="750"/>
      <c r="AB338" s="750"/>
      <c r="AC338" s="750"/>
      <c r="AD338" s="750"/>
      <c r="AE338" s="750"/>
      <c r="AF338" s="750"/>
      <c r="AG338" s="132"/>
      <c r="AH338" s="132" t="s">
        <v>175</v>
      </c>
      <c r="AI338" s="132"/>
      <c r="AJ338" s="132" t="s">
        <v>2077</v>
      </c>
    </row>
    <row r="339" spans="1:36" ht="12.75">
      <c r="A339" s="116" t="s">
        <v>530</v>
      </c>
      <c r="B339" s="116"/>
      <c r="C339" s="114" t="s">
        <v>282</v>
      </c>
      <c r="D339" s="114"/>
      <c r="E339" s="116" t="s">
        <v>283</v>
      </c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749"/>
      <c r="Q339" s="749"/>
      <c r="R339" s="749"/>
      <c r="S339" s="749"/>
      <c r="T339" s="749"/>
      <c r="U339" s="749"/>
      <c r="V339" s="749"/>
      <c r="W339" s="749">
        <v>50000</v>
      </c>
      <c r="X339" s="749"/>
      <c r="Y339" s="749"/>
      <c r="Z339" s="749">
        <v>50000</v>
      </c>
      <c r="AA339" s="749"/>
      <c r="AB339" s="749"/>
      <c r="AC339" s="749"/>
      <c r="AD339" s="749"/>
      <c r="AE339" s="749"/>
      <c r="AF339" s="749"/>
      <c r="AG339" s="130"/>
      <c r="AH339" s="130" t="s">
        <v>175</v>
      </c>
      <c r="AI339" s="130"/>
      <c r="AJ339" s="130" t="s">
        <v>179</v>
      </c>
    </row>
    <row r="340" spans="1:36" ht="12.75">
      <c r="A340" s="116" t="s">
        <v>530</v>
      </c>
      <c r="B340" s="116"/>
      <c r="C340" s="114" t="s">
        <v>273</v>
      </c>
      <c r="D340" s="114"/>
      <c r="E340" s="116" t="s">
        <v>1411</v>
      </c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749"/>
      <c r="Q340" s="749"/>
      <c r="R340" s="749"/>
      <c r="S340" s="749"/>
      <c r="T340" s="749"/>
      <c r="U340" s="749"/>
      <c r="V340" s="749"/>
      <c r="W340" s="749">
        <v>84600</v>
      </c>
      <c r="X340" s="749"/>
      <c r="Y340" s="749"/>
      <c r="Z340" s="749">
        <v>84500</v>
      </c>
      <c r="AA340" s="749"/>
      <c r="AB340" s="749"/>
      <c r="AC340" s="749"/>
      <c r="AD340" s="749"/>
      <c r="AE340" s="749"/>
      <c r="AF340" s="749"/>
      <c r="AG340" s="130"/>
      <c r="AH340" s="130" t="s">
        <v>175</v>
      </c>
      <c r="AI340" s="130"/>
      <c r="AJ340" s="130" t="s">
        <v>298</v>
      </c>
    </row>
    <row r="341" spans="1:36" ht="12.75">
      <c r="A341" s="131" t="s">
        <v>530</v>
      </c>
      <c r="B341" s="131"/>
      <c r="C341" s="131" t="s">
        <v>1430</v>
      </c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750"/>
      <c r="Q341" s="750"/>
      <c r="R341" s="750"/>
      <c r="S341" s="750"/>
      <c r="T341" s="750"/>
      <c r="U341" s="750"/>
      <c r="V341" s="750"/>
      <c r="W341" s="750">
        <v>134600</v>
      </c>
      <c r="X341" s="750"/>
      <c r="Y341" s="750"/>
      <c r="Z341" s="750">
        <v>134500</v>
      </c>
      <c r="AA341" s="750"/>
      <c r="AB341" s="750"/>
      <c r="AC341" s="750"/>
      <c r="AD341" s="750"/>
      <c r="AE341" s="750"/>
      <c r="AF341" s="750"/>
      <c r="AG341" s="132"/>
      <c r="AH341" s="132" t="s">
        <v>175</v>
      </c>
      <c r="AI341" s="132"/>
      <c r="AJ341" s="132" t="s">
        <v>1418</v>
      </c>
    </row>
    <row r="342" spans="1:36" ht="12.75">
      <c r="A342" s="116" t="s">
        <v>398</v>
      </c>
      <c r="B342" s="116"/>
      <c r="C342" s="114" t="s">
        <v>273</v>
      </c>
      <c r="D342" s="114"/>
      <c r="E342" s="116" t="s">
        <v>1411</v>
      </c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749"/>
      <c r="Q342" s="749"/>
      <c r="R342" s="749"/>
      <c r="S342" s="749"/>
      <c r="T342" s="749"/>
      <c r="U342" s="749"/>
      <c r="V342" s="749"/>
      <c r="W342" s="749">
        <v>214400</v>
      </c>
      <c r="X342" s="749"/>
      <c r="Y342" s="749"/>
      <c r="Z342" s="749">
        <v>214500</v>
      </c>
      <c r="AA342" s="749"/>
      <c r="AB342" s="749"/>
      <c r="AC342" s="749"/>
      <c r="AD342" s="749"/>
      <c r="AE342" s="749"/>
      <c r="AF342" s="749"/>
      <c r="AG342" s="130"/>
      <c r="AH342" s="130" t="s">
        <v>175</v>
      </c>
      <c r="AI342" s="130"/>
      <c r="AJ342" s="130" t="s">
        <v>1999</v>
      </c>
    </row>
    <row r="343" spans="1:36" ht="12.75">
      <c r="A343" s="116" t="s">
        <v>398</v>
      </c>
      <c r="B343" s="116"/>
      <c r="C343" s="114" t="s">
        <v>284</v>
      </c>
      <c r="D343" s="114"/>
      <c r="E343" s="116" t="s">
        <v>285</v>
      </c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749"/>
      <c r="Q343" s="749"/>
      <c r="R343" s="749"/>
      <c r="S343" s="749"/>
      <c r="T343" s="749"/>
      <c r="U343" s="749"/>
      <c r="V343" s="749"/>
      <c r="W343" s="749">
        <v>74500</v>
      </c>
      <c r="X343" s="749"/>
      <c r="Y343" s="749"/>
      <c r="Z343" s="749">
        <v>74500</v>
      </c>
      <c r="AA343" s="749"/>
      <c r="AB343" s="749"/>
      <c r="AC343" s="749"/>
      <c r="AD343" s="749"/>
      <c r="AE343" s="749"/>
      <c r="AF343" s="749"/>
      <c r="AG343" s="130"/>
      <c r="AH343" s="130" t="s">
        <v>175</v>
      </c>
      <c r="AI343" s="130"/>
      <c r="AJ343" s="130" t="s">
        <v>179</v>
      </c>
    </row>
    <row r="344" spans="1:36" ht="12.75">
      <c r="A344" s="116" t="s">
        <v>398</v>
      </c>
      <c r="B344" s="116"/>
      <c r="C344" s="114" t="s">
        <v>295</v>
      </c>
      <c r="D344" s="114"/>
      <c r="E344" s="116" t="s">
        <v>296</v>
      </c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749"/>
      <c r="Q344" s="749"/>
      <c r="R344" s="749"/>
      <c r="S344" s="749"/>
      <c r="T344" s="749"/>
      <c r="U344" s="749"/>
      <c r="V344" s="749"/>
      <c r="W344" s="749">
        <v>164000</v>
      </c>
      <c r="X344" s="749"/>
      <c r="Y344" s="749"/>
      <c r="Z344" s="749">
        <v>164000</v>
      </c>
      <c r="AA344" s="749"/>
      <c r="AB344" s="749"/>
      <c r="AC344" s="749"/>
      <c r="AD344" s="749"/>
      <c r="AE344" s="749"/>
      <c r="AF344" s="749"/>
      <c r="AG344" s="130"/>
      <c r="AH344" s="130" t="s">
        <v>175</v>
      </c>
      <c r="AI344" s="130"/>
      <c r="AJ344" s="130" t="s">
        <v>179</v>
      </c>
    </row>
    <row r="345" spans="1:36" ht="12.75">
      <c r="A345" s="116" t="s">
        <v>398</v>
      </c>
      <c r="B345" s="116"/>
      <c r="C345" s="114" t="s">
        <v>256</v>
      </c>
      <c r="D345" s="114"/>
      <c r="E345" s="116" t="s">
        <v>257</v>
      </c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749">
        <v>23550000</v>
      </c>
      <c r="Q345" s="749"/>
      <c r="R345" s="749"/>
      <c r="S345" s="749"/>
      <c r="T345" s="749"/>
      <c r="U345" s="749"/>
      <c r="V345" s="749"/>
      <c r="W345" s="749">
        <v>21050000</v>
      </c>
      <c r="X345" s="749"/>
      <c r="Y345" s="749"/>
      <c r="Z345" s="749">
        <v>21050000</v>
      </c>
      <c r="AA345" s="749"/>
      <c r="AB345" s="749"/>
      <c r="AC345" s="749"/>
      <c r="AD345" s="749"/>
      <c r="AE345" s="749"/>
      <c r="AF345" s="749"/>
      <c r="AG345" s="130"/>
      <c r="AH345" s="130" t="s">
        <v>2078</v>
      </c>
      <c r="AI345" s="130"/>
      <c r="AJ345" s="130" t="s">
        <v>179</v>
      </c>
    </row>
    <row r="346" spans="1:36" ht="12.75">
      <c r="A346" s="116" t="s">
        <v>398</v>
      </c>
      <c r="B346" s="116"/>
      <c r="C346" s="114" t="s">
        <v>258</v>
      </c>
      <c r="D346" s="114"/>
      <c r="E346" s="116" t="s">
        <v>259</v>
      </c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749"/>
      <c r="Q346" s="749"/>
      <c r="R346" s="749"/>
      <c r="S346" s="749"/>
      <c r="T346" s="749"/>
      <c r="U346" s="749"/>
      <c r="V346" s="749"/>
      <c r="W346" s="749">
        <v>28575600</v>
      </c>
      <c r="X346" s="749"/>
      <c r="Y346" s="749"/>
      <c r="Z346" s="749">
        <v>28575498.89</v>
      </c>
      <c r="AA346" s="749"/>
      <c r="AB346" s="749"/>
      <c r="AC346" s="749"/>
      <c r="AD346" s="749"/>
      <c r="AE346" s="749"/>
      <c r="AF346" s="749"/>
      <c r="AG346" s="130"/>
      <c r="AH346" s="130" t="s">
        <v>175</v>
      </c>
      <c r="AI346" s="130"/>
      <c r="AJ346" s="130" t="s">
        <v>179</v>
      </c>
    </row>
    <row r="347" spans="1:36" ht="12.75">
      <c r="A347" s="116" t="s">
        <v>398</v>
      </c>
      <c r="B347" s="116"/>
      <c r="C347" s="114" t="s">
        <v>243</v>
      </c>
      <c r="D347" s="114"/>
      <c r="E347" s="116" t="s">
        <v>244</v>
      </c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749">
        <v>5500000</v>
      </c>
      <c r="Q347" s="749"/>
      <c r="R347" s="749"/>
      <c r="S347" s="749"/>
      <c r="T347" s="749"/>
      <c r="U347" s="749"/>
      <c r="V347" s="749"/>
      <c r="W347" s="749">
        <v>6497100</v>
      </c>
      <c r="X347" s="749"/>
      <c r="Y347" s="749"/>
      <c r="Z347" s="749"/>
      <c r="AA347" s="749"/>
      <c r="AB347" s="749"/>
      <c r="AC347" s="749"/>
      <c r="AD347" s="749"/>
      <c r="AE347" s="749"/>
      <c r="AF347" s="749"/>
      <c r="AG347" s="130"/>
      <c r="AH347" s="130" t="s">
        <v>245</v>
      </c>
      <c r="AI347" s="130"/>
      <c r="AJ347" s="130" t="s">
        <v>245</v>
      </c>
    </row>
    <row r="348" spans="1:36" ht="12.75">
      <c r="A348" s="131" t="s">
        <v>398</v>
      </c>
      <c r="B348" s="131"/>
      <c r="C348" s="131" t="s">
        <v>399</v>
      </c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750">
        <v>29050000</v>
      </c>
      <c r="Q348" s="750"/>
      <c r="R348" s="750"/>
      <c r="S348" s="750"/>
      <c r="T348" s="750"/>
      <c r="U348" s="750"/>
      <c r="V348" s="750"/>
      <c r="W348" s="750">
        <v>56575600</v>
      </c>
      <c r="X348" s="750"/>
      <c r="Y348" s="750"/>
      <c r="Z348" s="750">
        <v>50078498.89</v>
      </c>
      <c r="AA348" s="750"/>
      <c r="AB348" s="750"/>
      <c r="AC348" s="750"/>
      <c r="AD348" s="750"/>
      <c r="AE348" s="750"/>
      <c r="AF348" s="750"/>
      <c r="AG348" s="132"/>
      <c r="AH348" s="132" t="s">
        <v>2079</v>
      </c>
      <c r="AI348" s="132"/>
      <c r="AJ348" s="132" t="s">
        <v>2080</v>
      </c>
    </row>
    <row r="349" spans="1:36" ht="12.75">
      <c r="A349" s="116" t="s">
        <v>2081</v>
      </c>
      <c r="B349" s="116"/>
      <c r="C349" s="114" t="s">
        <v>273</v>
      </c>
      <c r="D349" s="114"/>
      <c r="E349" s="116" t="s">
        <v>1411</v>
      </c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749"/>
      <c r="Q349" s="749"/>
      <c r="R349" s="749"/>
      <c r="S349" s="749"/>
      <c r="T349" s="749"/>
      <c r="U349" s="749"/>
      <c r="V349" s="749"/>
      <c r="W349" s="749">
        <v>80000</v>
      </c>
      <c r="X349" s="749"/>
      <c r="Y349" s="749"/>
      <c r="Z349" s="749">
        <v>80000</v>
      </c>
      <c r="AA349" s="749"/>
      <c r="AB349" s="749"/>
      <c r="AC349" s="749"/>
      <c r="AD349" s="749"/>
      <c r="AE349" s="749"/>
      <c r="AF349" s="749"/>
      <c r="AG349" s="130"/>
      <c r="AH349" s="130" t="s">
        <v>175</v>
      </c>
      <c r="AI349" s="130"/>
      <c r="AJ349" s="130" t="s">
        <v>179</v>
      </c>
    </row>
    <row r="350" spans="1:36" ht="12.75">
      <c r="A350" s="131" t="s">
        <v>2081</v>
      </c>
      <c r="B350" s="131"/>
      <c r="C350" s="131" t="s">
        <v>2082</v>
      </c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750"/>
      <c r="Q350" s="750"/>
      <c r="R350" s="750"/>
      <c r="S350" s="750"/>
      <c r="T350" s="750"/>
      <c r="U350" s="750"/>
      <c r="V350" s="750"/>
      <c r="W350" s="750">
        <v>80000</v>
      </c>
      <c r="X350" s="750"/>
      <c r="Y350" s="750"/>
      <c r="Z350" s="750">
        <v>80000</v>
      </c>
      <c r="AA350" s="750"/>
      <c r="AB350" s="750"/>
      <c r="AC350" s="750"/>
      <c r="AD350" s="750"/>
      <c r="AE350" s="750"/>
      <c r="AF350" s="750"/>
      <c r="AG350" s="132"/>
      <c r="AH350" s="132" t="s">
        <v>175</v>
      </c>
      <c r="AI350" s="132"/>
      <c r="AJ350" s="132" t="s">
        <v>179</v>
      </c>
    </row>
    <row r="351" spans="1:36" ht="12.75">
      <c r="A351" s="116" t="s">
        <v>400</v>
      </c>
      <c r="B351" s="116"/>
      <c r="C351" s="114" t="s">
        <v>273</v>
      </c>
      <c r="D351" s="114"/>
      <c r="E351" s="116" t="s">
        <v>1411</v>
      </c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749"/>
      <c r="Q351" s="749"/>
      <c r="R351" s="749"/>
      <c r="S351" s="749"/>
      <c r="T351" s="749"/>
      <c r="U351" s="749"/>
      <c r="V351" s="749"/>
      <c r="W351" s="749">
        <v>10000</v>
      </c>
      <c r="X351" s="749"/>
      <c r="Y351" s="749"/>
      <c r="Z351" s="749">
        <v>10000</v>
      </c>
      <c r="AA351" s="749"/>
      <c r="AB351" s="749"/>
      <c r="AC351" s="749"/>
      <c r="AD351" s="749"/>
      <c r="AE351" s="749"/>
      <c r="AF351" s="749"/>
      <c r="AG351" s="130"/>
      <c r="AH351" s="130" t="s">
        <v>175</v>
      </c>
      <c r="AI351" s="130"/>
      <c r="AJ351" s="130" t="s">
        <v>179</v>
      </c>
    </row>
    <row r="352" spans="1:36" ht="12.75">
      <c r="A352" s="116" t="s">
        <v>400</v>
      </c>
      <c r="B352" s="116"/>
      <c r="C352" s="114" t="s">
        <v>243</v>
      </c>
      <c r="D352" s="114"/>
      <c r="E352" s="116" t="s">
        <v>244</v>
      </c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749">
        <v>5800000</v>
      </c>
      <c r="Q352" s="749"/>
      <c r="R352" s="749"/>
      <c r="S352" s="749"/>
      <c r="T352" s="749"/>
      <c r="U352" s="749"/>
      <c r="V352" s="749"/>
      <c r="W352" s="749">
        <v>6200000</v>
      </c>
      <c r="X352" s="749"/>
      <c r="Y352" s="749"/>
      <c r="Z352" s="749">
        <v>1472989.47</v>
      </c>
      <c r="AA352" s="749"/>
      <c r="AB352" s="749"/>
      <c r="AC352" s="749"/>
      <c r="AD352" s="749"/>
      <c r="AE352" s="749"/>
      <c r="AF352" s="749"/>
      <c r="AG352" s="130"/>
      <c r="AH352" s="130" t="s">
        <v>2083</v>
      </c>
      <c r="AI352" s="130"/>
      <c r="AJ352" s="130" t="s">
        <v>2084</v>
      </c>
    </row>
    <row r="353" spans="1:36" ht="12.75">
      <c r="A353" s="131" t="s">
        <v>400</v>
      </c>
      <c r="B353" s="131"/>
      <c r="C353" s="131" t="s">
        <v>401</v>
      </c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750">
        <v>5800000</v>
      </c>
      <c r="Q353" s="750"/>
      <c r="R353" s="750"/>
      <c r="S353" s="750"/>
      <c r="T353" s="750"/>
      <c r="U353" s="750"/>
      <c r="V353" s="750"/>
      <c r="W353" s="750">
        <v>6210000</v>
      </c>
      <c r="X353" s="750"/>
      <c r="Y353" s="750"/>
      <c r="Z353" s="750">
        <v>1482989.47</v>
      </c>
      <c r="AA353" s="750"/>
      <c r="AB353" s="750"/>
      <c r="AC353" s="750"/>
      <c r="AD353" s="750"/>
      <c r="AE353" s="750"/>
      <c r="AF353" s="750"/>
      <c r="AG353" s="132"/>
      <c r="AH353" s="132" t="s">
        <v>1427</v>
      </c>
      <c r="AI353" s="132"/>
      <c r="AJ353" s="132" t="s">
        <v>2085</v>
      </c>
    </row>
    <row r="354" spans="1:36" ht="12.75">
      <c r="A354" s="116" t="s">
        <v>402</v>
      </c>
      <c r="B354" s="116"/>
      <c r="C354" s="114" t="s">
        <v>273</v>
      </c>
      <c r="D354" s="114"/>
      <c r="E354" s="116" t="s">
        <v>1411</v>
      </c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749"/>
      <c r="Q354" s="749"/>
      <c r="R354" s="749"/>
      <c r="S354" s="749"/>
      <c r="T354" s="749"/>
      <c r="U354" s="749"/>
      <c r="V354" s="749"/>
      <c r="W354" s="749">
        <v>80000</v>
      </c>
      <c r="X354" s="749"/>
      <c r="Y354" s="749"/>
      <c r="Z354" s="749">
        <v>80000</v>
      </c>
      <c r="AA354" s="749"/>
      <c r="AB354" s="749"/>
      <c r="AC354" s="749"/>
      <c r="AD354" s="749"/>
      <c r="AE354" s="749"/>
      <c r="AF354" s="749"/>
      <c r="AG354" s="130"/>
      <c r="AH354" s="130" t="s">
        <v>175</v>
      </c>
      <c r="AI354" s="130"/>
      <c r="AJ354" s="130" t="s">
        <v>179</v>
      </c>
    </row>
    <row r="355" spans="1:36" ht="12.75">
      <c r="A355" s="131" t="s">
        <v>402</v>
      </c>
      <c r="B355" s="131"/>
      <c r="C355" s="131" t="s">
        <v>403</v>
      </c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750"/>
      <c r="Q355" s="750"/>
      <c r="R355" s="750"/>
      <c r="S355" s="750"/>
      <c r="T355" s="750"/>
      <c r="U355" s="750"/>
      <c r="V355" s="750"/>
      <c r="W355" s="750">
        <v>80000</v>
      </c>
      <c r="X355" s="750"/>
      <c r="Y355" s="750"/>
      <c r="Z355" s="750">
        <v>80000</v>
      </c>
      <c r="AA355" s="750"/>
      <c r="AB355" s="750"/>
      <c r="AC355" s="750"/>
      <c r="AD355" s="750"/>
      <c r="AE355" s="750"/>
      <c r="AF355" s="750"/>
      <c r="AG355" s="132"/>
      <c r="AH355" s="132" t="s">
        <v>175</v>
      </c>
      <c r="AI355" s="132"/>
      <c r="AJ355" s="132" t="s">
        <v>179</v>
      </c>
    </row>
    <row r="356" spans="1:36" ht="12.75">
      <c r="A356" s="116" t="s">
        <v>404</v>
      </c>
      <c r="B356" s="116"/>
      <c r="C356" s="114" t="s">
        <v>273</v>
      </c>
      <c r="D356" s="114"/>
      <c r="E356" s="116" t="s">
        <v>1411</v>
      </c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749"/>
      <c r="Q356" s="749"/>
      <c r="R356" s="749"/>
      <c r="S356" s="749"/>
      <c r="T356" s="749"/>
      <c r="U356" s="749"/>
      <c r="V356" s="749"/>
      <c r="W356" s="749">
        <v>145000</v>
      </c>
      <c r="X356" s="749"/>
      <c r="Y356" s="749"/>
      <c r="Z356" s="749">
        <v>145000</v>
      </c>
      <c r="AA356" s="749"/>
      <c r="AB356" s="749"/>
      <c r="AC356" s="749"/>
      <c r="AD356" s="749"/>
      <c r="AE356" s="749"/>
      <c r="AF356" s="749"/>
      <c r="AG356" s="130"/>
      <c r="AH356" s="130" t="s">
        <v>175</v>
      </c>
      <c r="AI356" s="130"/>
      <c r="AJ356" s="130" t="s">
        <v>179</v>
      </c>
    </row>
    <row r="357" spans="1:36" ht="12.75">
      <c r="A357" s="116" t="s">
        <v>404</v>
      </c>
      <c r="B357" s="116"/>
      <c r="C357" s="114" t="s">
        <v>256</v>
      </c>
      <c r="D357" s="114"/>
      <c r="E357" s="116" t="s">
        <v>257</v>
      </c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749">
        <v>466000</v>
      </c>
      <c r="Q357" s="749"/>
      <c r="R357" s="749"/>
      <c r="S357" s="749"/>
      <c r="T357" s="749"/>
      <c r="U357" s="749"/>
      <c r="V357" s="749"/>
      <c r="W357" s="749">
        <v>466000</v>
      </c>
      <c r="X357" s="749"/>
      <c r="Y357" s="749"/>
      <c r="Z357" s="749">
        <v>466000</v>
      </c>
      <c r="AA357" s="749"/>
      <c r="AB357" s="749"/>
      <c r="AC357" s="749"/>
      <c r="AD357" s="749"/>
      <c r="AE357" s="749"/>
      <c r="AF357" s="749"/>
      <c r="AG357" s="130"/>
      <c r="AH357" s="130" t="s">
        <v>179</v>
      </c>
      <c r="AI357" s="130"/>
      <c r="AJ357" s="130" t="s">
        <v>179</v>
      </c>
    </row>
    <row r="358" spans="1:36" ht="12.75">
      <c r="A358" s="116" t="s">
        <v>404</v>
      </c>
      <c r="B358" s="116"/>
      <c r="C358" s="114" t="s">
        <v>258</v>
      </c>
      <c r="D358" s="114"/>
      <c r="E358" s="116" t="s">
        <v>259</v>
      </c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749"/>
      <c r="Q358" s="749"/>
      <c r="R358" s="749"/>
      <c r="S358" s="749"/>
      <c r="T358" s="749"/>
      <c r="U358" s="749"/>
      <c r="V358" s="749"/>
      <c r="W358" s="749">
        <v>426000</v>
      </c>
      <c r="X358" s="749"/>
      <c r="Y358" s="749"/>
      <c r="Z358" s="749">
        <v>426000</v>
      </c>
      <c r="AA358" s="749"/>
      <c r="AB358" s="749"/>
      <c r="AC358" s="749"/>
      <c r="AD358" s="749"/>
      <c r="AE358" s="749"/>
      <c r="AF358" s="749"/>
      <c r="AG358" s="130"/>
      <c r="AH358" s="130" t="s">
        <v>175</v>
      </c>
      <c r="AI358" s="130"/>
      <c r="AJ358" s="130" t="s">
        <v>179</v>
      </c>
    </row>
    <row r="359" spans="1:36" ht="12.75">
      <c r="A359" s="116" t="s">
        <v>404</v>
      </c>
      <c r="B359" s="116"/>
      <c r="C359" s="114" t="s">
        <v>243</v>
      </c>
      <c r="D359" s="114"/>
      <c r="E359" s="116" t="s">
        <v>244</v>
      </c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749">
        <v>2000000</v>
      </c>
      <c r="Q359" s="749"/>
      <c r="R359" s="749"/>
      <c r="S359" s="749"/>
      <c r="T359" s="749"/>
      <c r="U359" s="749"/>
      <c r="V359" s="749"/>
      <c r="W359" s="749">
        <v>1002900</v>
      </c>
      <c r="X359" s="749"/>
      <c r="Y359" s="749"/>
      <c r="Z359" s="749">
        <v>1002746</v>
      </c>
      <c r="AA359" s="749"/>
      <c r="AB359" s="749"/>
      <c r="AC359" s="749"/>
      <c r="AD359" s="749"/>
      <c r="AE359" s="749"/>
      <c r="AF359" s="749"/>
      <c r="AG359" s="130"/>
      <c r="AH359" s="130" t="s">
        <v>2086</v>
      </c>
      <c r="AI359" s="130"/>
      <c r="AJ359" s="130" t="s">
        <v>310</v>
      </c>
    </row>
    <row r="360" spans="1:36" ht="12.75">
      <c r="A360" s="131" t="s">
        <v>404</v>
      </c>
      <c r="B360" s="131"/>
      <c r="C360" s="131" t="s">
        <v>405</v>
      </c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750">
        <v>2466000</v>
      </c>
      <c r="Q360" s="750"/>
      <c r="R360" s="750"/>
      <c r="S360" s="750"/>
      <c r="T360" s="750"/>
      <c r="U360" s="750"/>
      <c r="V360" s="750"/>
      <c r="W360" s="750">
        <v>2039900</v>
      </c>
      <c r="X360" s="750"/>
      <c r="Y360" s="750"/>
      <c r="Z360" s="750">
        <v>2039746</v>
      </c>
      <c r="AA360" s="750"/>
      <c r="AB360" s="750"/>
      <c r="AC360" s="750"/>
      <c r="AD360" s="750"/>
      <c r="AE360" s="750"/>
      <c r="AF360" s="750"/>
      <c r="AG360" s="132"/>
      <c r="AH360" s="132" t="s">
        <v>2087</v>
      </c>
      <c r="AI360" s="132"/>
      <c r="AJ360" s="132" t="s">
        <v>307</v>
      </c>
    </row>
    <row r="361" spans="1:36" ht="12.75">
      <c r="A361" s="116" t="s">
        <v>406</v>
      </c>
      <c r="B361" s="116"/>
      <c r="C361" s="114" t="s">
        <v>243</v>
      </c>
      <c r="D361" s="114"/>
      <c r="E361" s="116" t="s">
        <v>244</v>
      </c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749">
        <v>8000000</v>
      </c>
      <c r="Q361" s="749"/>
      <c r="R361" s="749"/>
      <c r="S361" s="749"/>
      <c r="T361" s="749"/>
      <c r="U361" s="749"/>
      <c r="V361" s="749"/>
      <c r="W361" s="749">
        <v>19800000</v>
      </c>
      <c r="X361" s="749"/>
      <c r="Y361" s="749"/>
      <c r="Z361" s="749">
        <v>471763</v>
      </c>
      <c r="AA361" s="749"/>
      <c r="AB361" s="749"/>
      <c r="AC361" s="749"/>
      <c r="AD361" s="749"/>
      <c r="AE361" s="749"/>
      <c r="AF361" s="749"/>
      <c r="AG361" s="130"/>
      <c r="AH361" s="130" t="s">
        <v>2088</v>
      </c>
      <c r="AI361" s="130"/>
      <c r="AJ361" s="130" t="s">
        <v>2089</v>
      </c>
    </row>
    <row r="362" spans="1:36" ht="12.75">
      <c r="A362" s="131" t="s">
        <v>406</v>
      </c>
      <c r="B362" s="131"/>
      <c r="C362" s="131" t="s">
        <v>407</v>
      </c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750">
        <v>8000000</v>
      </c>
      <c r="Q362" s="750"/>
      <c r="R362" s="750"/>
      <c r="S362" s="750"/>
      <c r="T362" s="750"/>
      <c r="U362" s="750"/>
      <c r="V362" s="750"/>
      <c r="W362" s="750">
        <v>19800000</v>
      </c>
      <c r="X362" s="750"/>
      <c r="Y362" s="750"/>
      <c r="Z362" s="750">
        <v>471763</v>
      </c>
      <c r="AA362" s="750"/>
      <c r="AB362" s="750"/>
      <c r="AC362" s="750"/>
      <c r="AD362" s="750"/>
      <c r="AE362" s="750"/>
      <c r="AF362" s="750"/>
      <c r="AG362" s="132"/>
      <c r="AH362" s="132" t="s">
        <v>2088</v>
      </c>
      <c r="AI362" s="132"/>
      <c r="AJ362" s="132" t="s">
        <v>2089</v>
      </c>
    </row>
    <row r="363" spans="1:36" ht="12.75">
      <c r="A363" s="116" t="s">
        <v>408</v>
      </c>
      <c r="B363" s="116"/>
      <c r="C363" s="114" t="s">
        <v>282</v>
      </c>
      <c r="D363" s="114"/>
      <c r="E363" s="116" t="s">
        <v>283</v>
      </c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749"/>
      <c r="Q363" s="749"/>
      <c r="R363" s="749"/>
      <c r="S363" s="749"/>
      <c r="T363" s="749"/>
      <c r="U363" s="749"/>
      <c r="V363" s="749"/>
      <c r="W363" s="749">
        <v>160000</v>
      </c>
      <c r="X363" s="749"/>
      <c r="Y363" s="749"/>
      <c r="Z363" s="749">
        <v>160000</v>
      </c>
      <c r="AA363" s="749"/>
      <c r="AB363" s="749"/>
      <c r="AC363" s="749"/>
      <c r="AD363" s="749"/>
      <c r="AE363" s="749"/>
      <c r="AF363" s="749"/>
      <c r="AG363" s="130"/>
      <c r="AH363" s="130" t="s">
        <v>175</v>
      </c>
      <c r="AI363" s="130"/>
      <c r="AJ363" s="130" t="s">
        <v>179</v>
      </c>
    </row>
    <row r="364" spans="1:36" ht="12.75">
      <c r="A364" s="116" t="s">
        <v>408</v>
      </c>
      <c r="B364" s="116"/>
      <c r="C364" s="114" t="s">
        <v>273</v>
      </c>
      <c r="D364" s="114"/>
      <c r="E364" s="116" t="s">
        <v>1411</v>
      </c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749"/>
      <c r="Q364" s="749"/>
      <c r="R364" s="749"/>
      <c r="S364" s="749"/>
      <c r="T364" s="749"/>
      <c r="U364" s="749"/>
      <c r="V364" s="749"/>
      <c r="W364" s="749">
        <v>260000</v>
      </c>
      <c r="X364" s="749"/>
      <c r="Y364" s="749"/>
      <c r="Z364" s="749">
        <v>240000</v>
      </c>
      <c r="AA364" s="749"/>
      <c r="AB364" s="749"/>
      <c r="AC364" s="749"/>
      <c r="AD364" s="749"/>
      <c r="AE364" s="749"/>
      <c r="AF364" s="749"/>
      <c r="AG364" s="130"/>
      <c r="AH364" s="130" t="s">
        <v>175</v>
      </c>
      <c r="AI364" s="130"/>
      <c r="AJ364" s="130" t="s">
        <v>2090</v>
      </c>
    </row>
    <row r="365" spans="1:36" ht="12.75">
      <c r="A365" s="116" t="s">
        <v>408</v>
      </c>
      <c r="B365" s="116"/>
      <c r="C365" s="114" t="s">
        <v>284</v>
      </c>
      <c r="D365" s="114"/>
      <c r="E365" s="116" t="s">
        <v>285</v>
      </c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749"/>
      <c r="Q365" s="749"/>
      <c r="R365" s="749"/>
      <c r="S365" s="749"/>
      <c r="T365" s="749"/>
      <c r="U365" s="749"/>
      <c r="V365" s="749"/>
      <c r="W365" s="749">
        <v>40000</v>
      </c>
      <c r="X365" s="749"/>
      <c r="Y365" s="749"/>
      <c r="Z365" s="749">
        <v>40000</v>
      </c>
      <c r="AA365" s="749"/>
      <c r="AB365" s="749"/>
      <c r="AC365" s="749"/>
      <c r="AD365" s="749"/>
      <c r="AE365" s="749"/>
      <c r="AF365" s="749"/>
      <c r="AG365" s="130"/>
      <c r="AH365" s="130" t="s">
        <v>175</v>
      </c>
      <c r="AI365" s="130"/>
      <c r="AJ365" s="130" t="s">
        <v>179</v>
      </c>
    </row>
    <row r="366" spans="1:36" ht="12.75">
      <c r="A366" s="116" t="s">
        <v>408</v>
      </c>
      <c r="B366" s="116"/>
      <c r="C366" s="114" t="s">
        <v>256</v>
      </c>
      <c r="D366" s="114"/>
      <c r="E366" s="116" t="s">
        <v>257</v>
      </c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749">
        <v>7858000</v>
      </c>
      <c r="Q366" s="749"/>
      <c r="R366" s="749"/>
      <c r="S366" s="749"/>
      <c r="T366" s="749"/>
      <c r="U366" s="749"/>
      <c r="V366" s="749"/>
      <c r="W366" s="749">
        <v>7858000</v>
      </c>
      <c r="X366" s="749"/>
      <c r="Y366" s="749"/>
      <c r="Z366" s="749">
        <v>7858000</v>
      </c>
      <c r="AA366" s="749"/>
      <c r="AB366" s="749"/>
      <c r="AC366" s="749"/>
      <c r="AD366" s="749"/>
      <c r="AE366" s="749"/>
      <c r="AF366" s="749"/>
      <c r="AG366" s="130"/>
      <c r="AH366" s="130" t="s">
        <v>179</v>
      </c>
      <c r="AI366" s="130"/>
      <c r="AJ366" s="130" t="s">
        <v>179</v>
      </c>
    </row>
    <row r="367" spans="1:36" ht="12.75">
      <c r="A367" s="116" t="s">
        <v>408</v>
      </c>
      <c r="B367" s="116"/>
      <c r="C367" s="114" t="s">
        <v>258</v>
      </c>
      <c r="D367" s="114"/>
      <c r="E367" s="116" t="s">
        <v>259</v>
      </c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749"/>
      <c r="Q367" s="749"/>
      <c r="R367" s="749"/>
      <c r="S367" s="749"/>
      <c r="T367" s="749"/>
      <c r="U367" s="749"/>
      <c r="V367" s="749"/>
      <c r="W367" s="749">
        <v>7345200</v>
      </c>
      <c r="X367" s="749"/>
      <c r="Y367" s="749"/>
      <c r="Z367" s="749">
        <v>7345244.47</v>
      </c>
      <c r="AA367" s="749"/>
      <c r="AB367" s="749"/>
      <c r="AC367" s="749"/>
      <c r="AD367" s="749"/>
      <c r="AE367" s="749"/>
      <c r="AF367" s="749"/>
      <c r="AG367" s="130"/>
      <c r="AH367" s="130" t="s">
        <v>175</v>
      </c>
      <c r="AI367" s="130"/>
      <c r="AJ367" s="130" t="s">
        <v>179</v>
      </c>
    </row>
    <row r="368" spans="1:36" ht="12.75">
      <c r="A368" s="131" t="s">
        <v>408</v>
      </c>
      <c r="B368" s="131"/>
      <c r="C368" s="131" t="s">
        <v>409</v>
      </c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750">
        <v>7858000</v>
      </c>
      <c r="Q368" s="750"/>
      <c r="R368" s="750"/>
      <c r="S368" s="750"/>
      <c r="T368" s="750"/>
      <c r="U368" s="750"/>
      <c r="V368" s="750"/>
      <c r="W368" s="750">
        <v>15663200</v>
      </c>
      <c r="X368" s="750"/>
      <c r="Y368" s="750"/>
      <c r="Z368" s="750">
        <v>15643244.47</v>
      </c>
      <c r="AA368" s="750"/>
      <c r="AB368" s="750"/>
      <c r="AC368" s="750"/>
      <c r="AD368" s="750"/>
      <c r="AE368" s="750"/>
      <c r="AF368" s="750"/>
      <c r="AG368" s="132"/>
      <c r="AH368" s="132" t="s">
        <v>2091</v>
      </c>
      <c r="AI368" s="132"/>
      <c r="AJ368" s="132" t="s">
        <v>1409</v>
      </c>
    </row>
    <row r="369" spans="1:36" ht="12.75">
      <c r="A369" s="116" t="s">
        <v>198</v>
      </c>
      <c r="B369" s="116"/>
      <c r="C369" s="114" t="s">
        <v>227</v>
      </c>
      <c r="D369" s="114"/>
      <c r="E369" s="116" t="s">
        <v>228</v>
      </c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749"/>
      <c r="Q369" s="749"/>
      <c r="R369" s="749"/>
      <c r="S369" s="749"/>
      <c r="T369" s="749"/>
      <c r="U369" s="749"/>
      <c r="V369" s="749"/>
      <c r="W369" s="749"/>
      <c r="X369" s="749"/>
      <c r="Y369" s="749"/>
      <c r="Z369" s="749">
        <v>120</v>
      </c>
      <c r="AA369" s="749"/>
      <c r="AB369" s="749"/>
      <c r="AC369" s="749"/>
      <c r="AD369" s="749"/>
      <c r="AE369" s="749"/>
      <c r="AF369" s="749"/>
      <c r="AG369" s="130"/>
      <c r="AH369" s="130" t="s">
        <v>175</v>
      </c>
      <c r="AI369" s="130"/>
      <c r="AJ369" s="130" t="s">
        <v>175</v>
      </c>
    </row>
    <row r="370" spans="1:36" ht="12.75">
      <c r="A370" s="116" t="s">
        <v>198</v>
      </c>
      <c r="B370" s="116"/>
      <c r="C370" s="114" t="s">
        <v>229</v>
      </c>
      <c r="D370" s="114"/>
      <c r="E370" s="116" t="s">
        <v>230</v>
      </c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749">
        <v>30000</v>
      </c>
      <c r="Q370" s="749"/>
      <c r="R370" s="749"/>
      <c r="S370" s="749"/>
      <c r="T370" s="749"/>
      <c r="U370" s="749"/>
      <c r="V370" s="749"/>
      <c r="W370" s="749">
        <v>8700</v>
      </c>
      <c r="X370" s="749"/>
      <c r="Y370" s="749"/>
      <c r="Z370" s="749">
        <v>5500</v>
      </c>
      <c r="AA370" s="749"/>
      <c r="AB370" s="749"/>
      <c r="AC370" s="749"/>
      <c r="AD370" s="749"/>
      <c r="AE370" s="749"/>
      <c r="AF370" s="749"/>
      <c r="AG370" s="130"/>
      <c r="AH370" s="130" t="s">
        <v>2092</v>
      </c>
      <c r="AI370" s="130"/>
      <c r="AJ370" s="130" t="s">
        <v>2093</v>
      </c>
    </row>
    <row r="371" spans="1:36" ht="12.75">
      <c r="A371" s="116" t="s">
        <v>198</v>
      </c>
      <c r="B371" s="116"/>
      <c r="C371" s="114" t="s">
        <v>231</v>
      </c>
      <c r="D371" s="114"/>
      <c r="E371" s="116" t="s">
        <v>232</v>
      </c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749"/>
      <c r="Q371" s="749"/>
      <c r="R371" s="749"/>
      <c r="S371" s="749"/>
      <c r="T371" s="749"/>
      <c r="U371" s="749"/>
      <c r="V371" s="749"/>
      <c r="W371" s="749">
        <v>1000</v>
      </c>
      <c r="X371" s="749"/>
      <c r="Y371" s="749"/>
      <c r="Z371" s="749">
        <v>1002</v>
      </c>
      <c r="AA371" s="749"/>
      <c r="AB371" s="749"/>
      <c r="AC371" s="749"/>
      <c r="AD371" s="749"/>
      <c r="AE371" s="749"/>
      <c r="AF371" s="749"/>
      <c r="AG371" s="130"/>
      <c r="AH371" s="130" t="s">
        <v>175</v>
      </c>
      <c r="AI371" s="130"/>
      <c r="AJ371" s="130" t="s">
        <v>2094</v>
      </c>
    </row>
    <row r="372" spans="1:36" ht="12.75">
      <c r="A372" s="116" t="s">
        <v>198</v>
      </c>
      <c r="B372" s="116"/>
      <c r="C372" s="114" t="s">
        <v>233</v>
      </c>
      <c r="D372" s="114"/>
      <c r="E372" s="116" t="s">
        <v>234</v>
      </c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749"/>
      <c r="Q372" s="749"/>
      <c r="R372" s="749"/>
      <c r="S372" s="749"/>
      <c r="T372" s="749"/>
      <c r="U372" s="749"/>
      <c r="V372" s="749"/>
      <c r="W372" s="749">
        <v>20300</v>
      </c>
      <c r="X372" s="749"/>
      <c r="Y372" s="749"/>
      <c r="Z372" s="749">
        <v>20228.8</v>
      </c>
      <c r="AA372" s="749"/>
      <c r="AB372" s="749"/>
      <c r="AC372" s="749"/>
      <c r="AD372" s="749"/>
      <c r="AE372" s="749"/>
      <c r="AF372" s="749"/>
      <c r="AG372" s="130"/>
      <c r="AH372" s="130" t="s">
        <v>175</v>
      </c>
      <c r="AI372" s="130"/>
      <c r="AJ372" s="130" t="s">
        <v>2095</v>
      </c>
    </row>
    <row r="373" spans="1:36" ht="12.75">
      <c r="A373" s="116" t="s">
        <v>198</v>
      </c>
      <c r="B373" s="116"/>
      <c r="C373" s="114" t="s">
        <v>293</v>
      </c>
      <c r="D373" s="114"/>
      <c r="E373" s="116" t="s">
        <v>294</v>
      </c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749"/>
      <c r="Q373" s="749"/>
      <c r="R373" s="749"/>
      <c r="S373" s="749"/>
      <c r="T373" s="749"/>
      <c r="U373" s="749"/>
      <c r="V373" s="749"/>
      <c r="W373" s="749">
        <v>10000</v>
      </c>
      <c r="X373" s="749"/>
      <c r="Y373" s="749"/>
      <c r="Z373" s="749">
        <v>5000</v>
      </c>
      <c r="AA373" s="749"/>
      <c r="AB373" s="749"/>
      <c r="AC373" s="749"/>
      <c r="AD373" s="749"/>
      <c r="AE373" s="749"/>
      <c r="AF373" s="749"/>
      <c r="AG373" s="130"/>
      <c r="AH373" s="130" t="s">
        <v>175</v>
      </c>
      <c r="AI373" s="130"/>
      <c r="AJ373" s="130" t="s">
        <v>1902</v>
      </c>
    </row>
    <row r="374" spans="1:36" ht="12.75">
      <c r="A374" s="116" t="s">
        <v>198</v>
      </c>
      <c r="B374" s="116"/>
      <c r="C374" s="114" t="s">
        <v>282</v>
      </c>
      <c r="D374" s="114"/>
      <c r="E374" s="116" t="s">
        <v>283</v>
      </c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749"/>
      <c r="Q374" s="749"/>
      <c r="R374" s="749"/>
      <c r="S374" s="749"/>
      <c r="T374" s="749"/>
      <c r="U374" s="749"/>
      <c r="V374" s="749"/>
      <c r="W374" s="749">
        <v>190000</v>
      </c>
      <c r="X374" s="749"/>
      <c r="Y374" s="749"/>
      <c r="Z374" s="749">
        <v>95000</v>
      </c>
      <c r="AA374" s="749"/>
      <c r="AB374" s="749"/>
      <c r="AC374" s="749"/>
      <c r="AD374" s="749"/>
      <c r="AE374" s="749"/>
      <c r="AF374" s="749"/>
      <c r="AG374" s="130"/>
      <c r="AH374" s="130" t="s">
        <v>175</v>
      </c>
      <c r="AI374" s="130"/>
      <c r="AJ374" s="130" t="s">
        <v>1902</v>
      </c>
    </row>
    <row r="375" spans="1:36" ht="12.75">
      <c r="A375" s="116" t="s">
        <v>198</v>
      </c>
      <c r="B375" s="116"/>
      <c r="C375" s="114" t="s">
        <v>273</v>
      </c>
      <c r="D375" s="114"/>
      <c r="E375" s="116" t="s">
        <v>1411</v>
      </c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749"/>
      <c r="Q375" s="749"/>
      <c r="R375" s="749"/>
      <c r="S375" s="749"/>
      <c r="T375" s="749"/>
      <c r="U375" s="749"/>
      <c r="V375" s="749"/>
      <c r="W375" s="749">
        <v>649000</v>
      </c>
      <c r="X375" s="749"/>
      <c r="Y375" s="749"/>
      <c r="Z375" s="749">
        <v>324500</v>
      </c>
      <c r="AA375" s="749"/>
      <c r="AB375" s="749"/>
      <c r="AC375" s="749"/>
      <c r="AD375" s="749"/>
      <c r="AE375" s="749"/>
      <c r="AF375" s="749"/>
      <c r="AG375" s="130"/>
      <c r="AH375" s="130" t="s">
        <v>175</v>
      </c>
      <c r="AI375" s="130"/>
      <c r="AJ375" s="130" t="s">
        <v>1902</v>
      </c>
    </row>
    <row r="376" spans="1:36" ht="12.75">
      <c r="A376" s="116" t="s">
        <v>198</v>
      </c>
      <c r="B376" s="116"/>
      <c r="C376" s="114" t="s">
        <v>284</v>
      </c>
      <c r="D376" s="114"/>
      <c r="E376" s="116" t="s">
        <v>285</v>
      </c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749"/>
      <c r="Q376" s="749"/>
      <c r="R376" s="749"/>
      <c r="S376" s="749"/>
      <c r="T376" s="749"/>
      <c r="U376" s="749"/>
      <c r="V376" s="749"/>
      <c r="W376" s="749">
        <v>934600</v>
      </c>
      <c r="X376" s="749"/>
      <c r="Y376" s="749"/>
      <c r="Z376" s="749">
        <v>519500</v>
      </c>
      <c r="AA376" s="749"/>
      <c r="AB376" s="749"/>
      <c r="AC376" s="749"/>
      <c r="AD376" s="749"/>
      <c r="AE376" s="749"/>
      <c r="AF376" s="749"/>
      <c r="AG376" s="130"/>
      <c r="AH376" s="130" t="s">
        <v>175</v>
      </c>
      <c r="AI376" s="130"/>
      <c r="AJ376" s="130" t="s">
        <v>2096</v>
      </c>
    </row>
    <row r="377" spans="1:36" ht="12.75">
      <c r="A377" s="116" t="s">
        <v>198</v>
      </c>
      <c r="B377" s="116"/>
      <c r="C377" s="114" t="s">
        <v>295</v>
      </c>
      <c r="D377" s="114"/>
      <c r="E377" s="116" t="s">
        <v>296</v>
      </c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749"/>
      <c r="Q377" s="749"/>
      <c r="R377" s="749"/>
      <c r="S377" s="749"/>
      <c r="T377" s="749"/>
      <c r="U377" s="749"/>
      <c r="V377" s="749"/>
      <c r="W377" s="749">
        <v>95000</v>
      </c>
      <c r="X377" s="749"/>
      <c r="Y377" s="749"/>
      <c r="Z377" s="749">
        <v>95000</v>
      </c>
      <c r="AA377" s="749"/>
      <c r="AB377" s="749"/>
      <c r="AC377" s="749"/>
      <c r="AD377" s="749"/>
      <c r="AE377" s="749"/>
      <c r="AF377" s="749"/>
      <c r="AG377" s="130"/>
      <c r="AH377" s="130" t="s">
        <v>175</v>
      </c>
      <c r="AI377" s="130"/>
      <c r="AJ377" s="130" t="s">
        <v>179</v>
      </c>
    </row>
    <row r="378" spans="1:36" ht="12.75">
      <c r="A378" s="116" t="s">
        <v>198</v>
      </c>
      <c r="B378" s="116"/>
      <c r="C378" s="114" t="s">
        <v>1431</v>
      </c>
      <c r="D378" s="114"/>
      <c r="E378" s="116" t="s">
        <v>1432</v>
      </c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749"/>
      <c r="Q378" s="749"/>
      <c r="R378" s="749"/>
      <c r="S378" s="749"/>
      <c r="T378" s="749"/>
      <c r="U378" s="749"/>
      <c r="V378" s="749"/>
      <c r="W378" s="749">
        <v>10000</v>
      </c>
      <c r="X378" s="749"/>
      <c r="Y378" s="749"/>
      <c r="Z378" s="749">
        <v>5000</v>
      </c>
      <c r="AA378" s="749"/>
      <c r="AB378" s="749"/>
      <c r="AC378" s="749"/>
      <c r="AD378" s="749"/>
      <c r="AE378" s="749"/>
      <c r="AF378" s="749"/>
      <c r="AG378" s="130"/>
      <c r="AH378" s="130" t="s">
        <v>175</v>
      </c>
      <c r="AI378" s="130"/>
      <c r="AJ378" s="130" t="s">
        <v>1902</v>
      </c>
    </row>
    <row r="379" spans="1:36" ht="12.75">
      <c r="A379" s="131" t="s">
        <v>198</v>
      </c>
      <c r="B379" s="131"/>
      <c r="C379" s="131" t="s">
        <v>199</v>
      </c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750">
        <v>30000</v>
      </c>
      <c r="Q379" s="750"/>
      <c r="R379" s="750"/>
      <c r="S379" s="750"/>
      <c r="T379" s="750"/>
      <c r="U379" s="750"/>
      <c r="V379" s="750"/>
      <c r="W379" s="750">
        <v>1918600</v>
      </c>
      <c r="X379" s="750"/>
      <c r="Y379" s="750"/>
      <c r="Z379" s="750">
        <v>1070850.8</v>
      </c>
      <c r="AA379" s="750"/>
      <c r="AB379" s="750"/>
      <c r="AC379" s="750"/>
      <c r="AD379" s="750"/>
      <c r="AE379" s="750"/>
      <c r="AF379" s="750"/>
      <c r="AG379" s="132"/>
      <c r="AH379" s="132" t="s">
        <v>175</v>
      </c>
      <c r="AI379" s="132"/>
      <c r="AJ379" s="132" t="s">
        <v>2097</v>
      </c>
    </row>
    <row r="380" spans="1:36" ht="12.75">
      <c r="A380" s="116" t="s">
        <v>410</v>
      </c>
      <c r="B380" s="116"/>
      <c r="C380" s="114" t="s">
        <v>273</v>
      </c>
      <c r="D380" s="114"/>
      <c r="E380" s="116" t="s">
        <v>1411</v>
      </c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749"/>
      <c r="Q380" s="749"/>
      <c r="R380" s="749"/>
      <c r="S380" s="749"/>
      <c r="T380" s="749"/>
      <c r="U380" s="749"/>
      <c r="V380" s="749"/>
      <c r="W380" s="749">
        <v>10000</v>
      </c>
      <c r="X380" s="749"/>
      <c r="Y380" s="749"/>
      <c r="Z380" s="749">
        <v>10000</v>
      </c>
      <c r="AA380" s="749"/>
      <c r="AB380" s="749"/>
      <c r="AC380" s="749"/>
      <c r="AD380" s="749"/>
      <c r="AE380" s="749"/>
      <c r="AF380" s="749"/>
      <c r="AG380" s="130"/>
      <c r="AH380" s="130" t="s">
        <v>175</v>
      </c>
      <c r="AI380" s="130"/>
      <c r="AJ380" s="130" t="s">
        <v>179</v>
      </c>
    </row>
    <row r="381" spans="1:36" ht="12.75">
      <c r="A381" s="116" t="s">
        <v>410</v>
      </c>
      <c r="B381" s="116"/>
      <c r="C381" s="114" t="s">
        <v>295</v>
      </c>
      <c r="D381" s="114"/>
      <c r="E381" s="116" t="s">
        <v>296</v>
      </c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749"/>
      <c r="Q381" s="749"/>
      <c r="R381" s="749"/>
      <c r="S381" s="749"/>
      <c r="T381" s="749"/>
      <c r="U381" s="749"/>
      <c r="V381" s="749"/>
      <c r="W381" s="749">
        <v>70000</v>
      </c>
      <c r="X381" s="749"/>
      <c r="Y381" s="749"/>
      <c r="Z381" s="749">
        <v>70000</v>
      </c>
      <c r="AA381" s="749"/>
      <c r="AB381" s="749"/>
      <c r="AC381" s="749"/>
      <c r="AD381" s="749"/>
      <c r="AE381" s="749"/>
      <c r="AF381" s="749"/>
      <c r="AG381" s="130"/>
      <c r="AH381" s="130" t="s">
        <v>175</v>
      </c>
      <c r="AI381" s="130"/>
      <c r="AJ381" s="130" t="s">
        <v>179</v>
      </c>
    </row>
    <row r="382" spans="1:36" ht="12.75">
      <c r="A382" s="131" t="s">
        <v>410</v>
      </c>
      <c r="B382" s="131"/>
      <c r="C382" s="131" t="s">
        <v>411</v>
      </c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750"/>
      <c r="Q382" s="750"/>
      <c r="R382" s="750"/>
      <c r="S382" s="750"/>
      <c r="T382" s="750"/>
      <c r="U382" s="750"/>
      <c r="V382" s="750"/>
      <c r="W382" s="750">
        <v>80000</v>
      </c>
      <c r="X382" s="750"/>
      <c r="Y382" s="750"/>
      <c r="Z382" s="750">
        <v>80000</v>
      </c>
      <c r="AA382" s="750"/>
      <c r="AB382" s="750"/>
      <c r="AC382" s="750"/>
      <c r="AD382" s="750"/>
      <c r="AE382" s="750"/>
      <c r="AF382" s="750"/>
      <c r="AG382" s="132"/>
      <c r="AH382" s="132" t="s">
        <v>175</v>
      </c>
      <c r="AI382" s="132"/>
      <c r="AJ382" s="132" t="s">
        <v>179</v>
      </c>
    </row>
    <row r="383" spans="1:36" ht="12.75">
      <c r="A383" s="116" t="s">
        <v>412</v>
      </c>
      <c r="B383" s="116"/>
      <c r="C383" s="114" t="s">
        <v>295</v>
      </c>
      <c r="D383" s="114"/>
      <c r="E383" s="116" t="s">
        <v>296</v>
      </c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749"/>
      <c r="Q383" s="749"/>
      <c r="R383" s="749"/>
      <c r="S383" s="749"/>
      <c r="T383" s="749"/>
      <c r="U383" s="749"/>
      <c r="V383" s="749"/>
      <c r="W383" s="749">
        <v>40000</v>
      </c>
      <c r="X383" s="749"/>
      <c r="Y383" s="749"/>
      <c r="Z383" s="749">
        <v>40000</v>
      </c>
      <c r="AA383" s="749"/>
      <c r="AB383" s="749"/>
      <c r="AC383" s="749"/>
      <c r="AD383" s="749"/>
      <c r="AE383" s="749"/>
      <c r="AF383" s="749"/>
      <c r="AG383" s="130"/>
      <c r="AH383" s="130" t="s">
        <v>175</v>
      </c>
      <c r="AI383" s="130"/>
      <c r="AJ383" s="130" t="s">
        <v>179</v>
      </c>
    </row>
    <row r="384" spans="1:36" ht="12.75">
      <c r="A384" s="116" t="s">
        <v>412</v>
      </c>
      <c r="B384" s="116"/>
      <c r="C384" s="114" t="s">
        <v>265</v>
      </c>
      <c r="D384" s="114"/>
      <c r="E384" s="116" t="s">
        <v>266</v>
      </c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749"/>
      <c r="Q384" s="749"/>
      <c r="R384" s="749"/>
      <c r="S384" s="749"/>
      <c r="T384" s="749"/>
      <c r="U384" s="749"/>
      <c r="V384" s="749"/>
      <c r="W384" s="749">
        <v>3250000</v>
      </c>
      <c r="X384" s="749"/>
      <c r="Y384" s="749"/>
      <c r="Z384" s="749"/>
      <c r="AA384" s="749"/>
      <c r="AB384" s="749"/>
      <c r="AC384" s="749"/>
      <c r="AD384" s="749"/>
      <c r="AE384" s="749"/>
      <c r="AF384" s="749"/>
      <c r="AG384" s="130"/>
      <c r="AH384" s="130" t="s">
        <v>175</v>
      </c>
      <c r="AI384" s="130"/>
      <c r="AJ384" s="130" t="s">
        <v>245</v>
      </c>
    </row>
    <row r="385" spans="1:36" ht="12.75">
      <c r="A385" s="131" t="s">
        <v>412</v>
      </c>
      <c r="B385" s="131"/>
      <c r="C385" s="131" t="s">
        <v>413</v>
      </c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750"/>
      <c r="Q385" s="750"/>
      <c r="R385" s="750"/>
      <c r="S385" s="750"/>
      <c r="T385" s="750"/>
      <c r="U385" s="750"/>
      <c r="V385" s="750"/>
      <c r="W385" s="750">
        <v>3290000</v>
      </c>
      <c r="X385" s="750"/>
      <c r="Y385" s="750"/>
      <c r="Z385" s="750">
        <v>40000</v>
      </c>
      <c r="AA385" s="750"/>
      <c r="AB385" s="750"/>
      <c r="AC385" s="750"/>
      <c r="AD385" s="750"/>
      <c r="AE385" s="750"/>
      <c r="AF385" s="750"/>
      <c r="AG385" s="132"/>
      <c r="AH385" s="132" t="s">
        <v>175</v>
      </c>
      <c r="AI385" s="132"/>
      <c r="AJ385" s="132" t="s">
        <v>2098</v>
      </c>
    </row>
    <row r="386" spans="1:36" ht="12.75">
      <c r="A386" s="116" t="s">
        <v>414</v>
      </c>
      <c r="B386" s="116"/>
      <c r="C386" s="114" t="s">
        <v>273</v>
      </c>
      <c r="D386" s="114"/>
      <c r="E386" s="116" t="s">
        <v>1411</v>
      </c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749"/>
      <c r="Q386" s="749"/>
      <c r="R386" s="749"/>
      <c r="S386" s="749"/>
      <c r="T386" s="749"/>
      <c r="U386" s="749"/>
      <c r="V386" s="749"/>
      <c r="W386" s="749">
        <v>70000</v>
      </c>
      <c r="X386" s="749"/>
      <c r="Y386" s="749"/>
      <c r="Z386" s="749">
        <v>70000</v>
      </c>
      <c r="AA386" s="749"/>
      <c r="AB386" s="749"/>
      <c r="AC386" s="749"/>
      <c r="AD386" s="749"/>
      <c r="AE386" s="749"/>
      <c r="AF386" s="749"/>
      <c r="AG386" s="130"/>
      <c r="AH386" s="130" t="s">
        <v>175</v>
      </c>
      <c r="AI386" s="130"/>
      <c r="AJ386" s="130" t="s">
        <v>179</v>
      </c>
    </row>
    <row r="387" spans="1:36" ht="12.75">
      <c r="A387" s="116" t="s">
        <v>414</v>
      </c>
      <c r="B387" s="116"/>
      <c r="C387" s="114" t="s">
        <v>295</v>
      </c>
      <c r="D387" s="114"/>
      <c r="E387" s="116" t="s">
        <v>296</v>
      </c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749"/>
      <c r="Q387" s="749"/>
      <c r="R387" s="749"/>
      <c r="S387" s="749"/>
      <c r="T387" s="749"/>
      <c r="U387" s="749"/>
      <c r="V387" s="749"/>
      <c r="W387" s="749">
        <v>70000</v>
      </c>
      <c r="X387" s="749"/>
      <c r="Y387" s="749"/>
      <c r="Z387" s="749">
        <v>70000</v>
      </c>
      <c r="AA387" s="749"/>
      <c r="AB387" s="749"/>
      <c r="AC387" s="749"/>
      <c r="AD387" s="749"/>
      <c r="AE387" s="749"/>
      <c r="AF387" s="749"/>
      <c r="AG387" s="130"/>
      <c r="AH387" s="130" t="s">
        <v>175</v>
      </c>
      <c r="AI387" s="130"/>
      <c r="AJ387" s="130" t="s">
        <v>179</v>
      </c>
    </row>
    <row r="388" spans="1:36" ht="12.75">
      <c r="A388" s="131" t="s">
        <v>414</v>
      </c>
      <c r="B388" s="131"/>
      <c r="C388" s="131" t="s">
        <v>415</v>
      </c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750"/>
      <c r="Q388" s="750"/>
      <c r="R388" s="750"/>
      <c r="S388" s="750"/>
      <c r="T388" s="750"/>
      <c r="U388" s="750"/>
      <c r="V388" s="750"/>
      <c r="W388" s="750">
        <v>140000</v>
      </c>
      <c r="X388" s="750"/>
      <c r="Y388" s="750"/>
      <c r="Z388" s="750">
        <v>140000</v>
      </c>
      <c r="AA388" s="750"/>
      <c r="AB388" s="750"/>
      <c r="AC388" s="750"/>
      <c r="AD388" s="750"/>
      <c r="AE388" s="750"/>
      <c r="AF388" s="750"/>
      <c r="AG388" s="132"/>
      <c r="AH388" s="132" t="s">
        <v>175</v>
      </c>
      <c r="AI388" s="132"/>
      <c r="AJ388" s="132" t="s">
        <v>179</v>
      </c>
    </row>
    <row r="389" spans="1:36" ht="12.75">
      <c r="A389" s="116" t="s">
        <v>416</v>
      </c>
      <c r="B389" s="116"/>
      <c r="C389" s="114" t="s">
        <v>284</v>
      </c>
      <c r="D389" s="114"/>
      <c r="E389" s="116" t="s">
        <v>285</v>
      </c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749"/>
      <c r="Q389" s="749"/>
      <c r="R389" s="749"/>
      <c r="S389" s="749"/>
      <c r="T389" s="749"/>
      <c r="U389" s="749"/>
      <c r="V389" s="749"/>
      <c r="W389" s="749">
        <v>40000</v>
      </c>
      <c r="X389" s="749"/>
      <c r="Y389" s="749"/>
      <c r="Z389" s="749">
        <v>20000</v>
      </c>
      <c r="AA389" s="749"/>
      <c r="AB389" s="749"/>
      <c r="AC389" s="749"/>
      <c r="AD389" s="749"/>
      <c r="AE389" s="749"/>
      <c r="AF389" s="749"/>
      <c r="AG389" s="130"/>
      <c r="AH389" s="130" t="s">
        <v>175</v>
      </c>
      <c r="AI389" s="130"/>
      <c r="AJ389" s="130" t="s">
        <v>1902</v>
      </c>
    </row>
    <row r="390" spans="1:36" ht="12.75">
      <c r="A390" s="131" t="s">
        <v>416</v>
      </c>
      <c r="B390" s="131"/>
      <c r="C390" s="131" t="s">
        <v>417</v>
      </c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750"/>
      <c r="Q390" s="750"/>
      <c r="R390" s="750"/>
      <c r="S390" s="750"/>
      <c r="T390" s="750"/>
      <c r="U390" s="750"/>
      <c r="V390" s="750"/>
      <c r="W390" s="750">
        <v>40000</v>
      </c>
      <c r="X390" s="750"/>
      <c r="Y390" s="750"/>
      <c r="Z390" s="750">
        <v>20000</v>
      </c>
      <c r="AA390" s="750"/>
      <c r="AB390" s="750"/>
      <c r="AC390" s="750"/>
      <c r="AD390" s="750"/>
      <c r="AE390" s="750"/>
      <c r="AF390" s="750"/>
      <c r="AG390" s="132"/>
      <c r="AH390" s="132" t="s">
        <v>175</v>
      </c>
      <c r="AI390" s="132"/>
      <c r="AJ390" s="132" t="s">
        <v>1902</v>
      </c>
    </row>
    <row r="391" spans="1:36" ht="12.75">
      <c r="A391" s="116" t="s">
        <v>418</v>
      </c>
      <c r="B391" s="116"/>
      <c r="C391" s="114" t="s">
        <v>229</v>
      </c>
      <c r="D391" s="114"/>
      <c r="E391" s="116" t="s">
        <v>230</v>
      </c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749">
        <v>300000</v>
      </c>
      <c r="Q391" s="749"/>
      <c r="R391" s="749"/>
      <c r="S391" s="749"/>
      <c r="T391" s="749"/>
      <c r="U391" s="749"/>
      <c r="V391" s="749"/>
      <c r="W391" s="749">
        <v>510000</v>
      </c>
      <c r="X391" s="749"/>
      <c r="Y391" s="749"/>
      <c r="Z391" s="749">
        <v>366300</v>
      </c>
      <c r="AA391" s="749"/>
      <c r="AB391" s="749"/>
      <c r="AC391" s="749"/>
      <c r="AD391" s="749"/>
      <c r="AE391" s="749"/>
      <c r="AF391" s="749"/>
      <c r="AG391" s="130"/>
      <c r="AH391" s="130" t="s">
        <v>2099</v>
      </c>
      <c r="AI391" s="130"/>
      <c r="AJ391" s="130" t="s">
        <v>2100</v>
      </c>
    </row>
    <row r="392" spans="1:36" ht="12.75">
      <c r="A392" s="116" t="s">
        <v>418</v>
      </c>
      <c r="B392" s="116"/>
      <c r="C392" s="114" t="s">
        <v>273</v>
      </c>
      <c r="D392" s="114"/>
      <c r="E392" s="116" t="s">
        <v>1411</v>
      </c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749"/>
      <c r="Q392" s="749"/>
      <c r="R392" s="749"/>
      <c r="S392" s="749"/>
      <c r="T392" s="749"/>
      <c r="U392" s="749"/>
      <c r="V392" s="749"/>
      <c r="W392" s="749">
        <v>240000</v>
      </c>
      <c r="X392" s="749"/>
      <c r="Y392" s="749"/>
      <c r="Z392" s="749">
        <v>240000</v>
      </c>
      <c r="AA392" s="749"/>
      <c r="AB392" s="749"/>
      <c r="AC392" s="749"/>
      <c r="AD392" s="749"/>
      <c r="AE392" s="749"/>
      <c r="AF392" s="749"/>
      <c r="AG392" s="130"/>
      <c r="AH392" s="130" t="s">
        <v>175</v>
      </c>
      <c r="AI392" s="130"/>
      <c r="AJ392" s="130" t="s">
        <v>179</v>
      </c>
    </row>
    <row r="393" spans="1:36" ht="12.75">
      <c r="A393" s="131" t="s">
        <v>418</v>
      </c>
      <c r="B393" s="131"/>
      <c r="C393" s="131" t="s">
        <v>419</v>
      </c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750">
        <v>300000</v>
      </c>
      <c r="Q393" s="750"/>
      <c r="R393" s="750"/>
      <c r="S393" s="750"/>
      <c r="T393" s="750"/>
      <c r="U393" s="750"/>
      <c r="V393" s="750"/>
      <c r="W393" s="750">
        <v>750000</v>
      </c>
      <c r="X393" s="750"/>
      <c r="Y393" s="750"/>
      <c r="Z393" s="750">
        <v>606300</v>
      </c>
      <c r="AA393" s="750"/>
      <c r="AB393" s="750"/>
      <c r="AC393" s="750"/>
      <c r="AD393" s="750"/>
      <c r="AE393" s="750"/>
      <c r="AF393" s="750"/>
      <c r="AG393" s="132"/>
      <c r="AH393" s="132" t="s">
        <v>2101</v>
      </c>
      <c r="AI393" s="132"/>
      <c r="AJ393" s="132" t="s">
        <v>2102</v>
      </c>
    </row>
    <row r="394" spans="1:36" ht="12.75">
      <c r="A394" s="116" t="s">
        <v>200</v>
      </c>
      <c r="B394" s="116"/>
      <c r="C394" s="114" t="s">
        <v>420</v>
      </c>
      <c r="D394" s="114"/>
      <c r="E394" s="116" t="s">
        <v>421</v>
      </c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749">
        <v>700000</v>
      </c>
      <c r="Q394" s="749"/>
      <c r="R394" s="749"/>
      <c r="S394" s="749"/>
      <c r="T394" s="749"/>
      <c r="U394" s="749"/>
      <c r="V394" s="749"/>
      <c r="W394" s="749">
        <v>700000</v>
      </c>
      <c r="X394" s="749"/>
      <c r="Y394" s="749"/>
      <c r="Z394" s="749">
        <v>699960</v>
      </c>
      <c r="AA394" s="749"/>
      <c r="AB394" s="749"/>
      <c r="AC394" s="749"/>
      <c r="AD394" s="749"/>
      <c r="AE394" s="749"/>
      <c r="AF394" s="749"/>
      <c r="AG394" s="130"/>
      <c r="AH394" s="130" t="s">
        <v>307</v>
      </c>
      <c r="AI394" s="130"/>
      <c r="AJ394" s="130" t="s">
        <v>307</v>
      </c>
    </row>
    <row r="395" spans="1:36" ht="12.75">
      <c r="A395" s="116" t="s">
        <v>200</v>
      </c>
      <c r="B395" s="116"/>
      <c r="C395" s="114" t="s">
        <v>227</v>
      </c>
      <c r="D395" s="114"/>
      <c r="E395" s="116" t="s">
        <v>228</v>
      </c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749">
        <v>40000</v>
      </c>
      <c r="Q395" s="749"/>
      <c r="R395" s="749"/>
      <c r="S395" s="749"/>
      <c r="T395" s="749"/>
      <c r="U395" s="749"/>
      <c r="V395" s="749"/>
      <c r="W395" s="749">
        <v>50000</v>
      </c>
      <c r="X395" s="749"/>
      <c r="Y395" s="749"/>
      <c r="Z395" s="749">
        <v>28546.3</v>
      </c>
      <c r="AA395" s="749"/>
      <c r="AB395" s="749"/>
      <c r="AC395" s="749"/>
      <c r="AD395" s="749"/>
      <c r="AE395" s="749"/>
      <c r="AF395" s="749"/>
      <c r="AG395" s="130"/>
      <c r="AH395" s="130" t="s">
        <v>2103</v>
      </c>
      <c r="AI395" s="130"/>
      <c r="AJ395" s="130" t="s">
        <v>2104</v>
      </c>
    </row>
    <row r="396" spans="1:36" ht="12.75">
      <c r="A396" s="116" t="s">
        <v>200</v>
      </c>
      <c r="B396" s="116"/>
      <c r="C396" s="114" t="s">
        <v>239</v>
      </c>
      <c r="D396" s="114"/>
      <c r="E396" s="116" t="s">
        <v>240</v>
      </c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749">
        <v>220000</v>
      </c>
      <c r="Q396" s="749"/>
      <c r="R396" s="749"/>
      <c r="S396" s="749"/>
      <c r="T396" s="749"/>
      <c r="U396" s="749"/>
      <c r="V396" s="749"/>
      <c r="W396" s="749">
        <v>220000</v>
      </c>
      <c r="X396" s="749"/>
      <c r="Y396" s="749"/>
      <c r="Z396" s="749">
        <v>11000</v>
      </c>
      <c r="AA396" s="749"/>
      <c r="AB396" s="749"/>
      <c r="AC396" s="749"/>
      <c r="AD396" s="749"/>
      <c r="AE396" s="749"/>
      <c r="AF396" s="749"/>
      <c r="AG396" s="130"/>
      <c r="AH396" s="130" t="s">
        <v>2105</v>
      </c>
      <c r="AI396" s="130"/>
      <c r="AJ396" s="130" t="s">
        <v>2105</v>
      </c>
    </row>
    <row r="397" spans="1:36" ht="12.75">
      <c r="A397" s="116" t="s">
        <v>200</v>
      </c>
      <c r="B397" s="116"/>
      <c r="C397" s="114" t="s">
        <v>229</v>
      </c>
      <c r="D397" s="114"/>
      <c r="E397" s="116" t="s">
        <v>230</v>
      </c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749">
        <v>600000</v>
      </c>
      <c r="Q397" s="749"/>
      <c r="R397" s="749"/>
      <c r="S397" s="749"/>
      <c r="T397" s="749"/>
      <c r="U397" s="749"/>
      <c r="V397" s="749"/>
      <c r="W397" s="749">
        <v>675000</v>
      </c>
      <c r="X397" s="749"/>
      <c r="Y397" s="749"/>
      <c r="Z397" s="749">
        <v>209194.07</v>
      </c>
      <c r="AA397" s="749"/>
      <c r="AB397" s="749"/>
      <c r="AC397" s="749"/>
      <c r="AD397" s="749"/>
      <c r="AE397" s="749"/>
      <c r="AF397" s="749"/>
      <c r="AG397" s="130"/>
      <c r="AH397" s="130" t="s">
        <v>2106</v>
      </c>
      <c r="AI397" s="130"/>
      <c r="AJ397" s="130" t="s">
        <v>2107</v>
      </c>
    </row>
    <row r="398" spans="1:36" ht="12.75">
      <c r="A398" s="116" t="s">
        <v>200</v>
      </c>
      <c r="B398" s="116"/>
      <c r="C398" s="114" t="s">
        <v>231</v>
      </c>
      <c r="D398" s="114"/>
      <c r="E398" s="116" t="s">
        <v>232</v>
      </c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749">
        <v>80000</v>
      </c>
      <c r="Q398" s="749"/>
      <c r="R398" s="749"/>
      <c r="S398" s="749"/>
      <c r="T398" s="749"/>
      <c r="U398" s="749"/>
      <c r="V398" s="749"/>
      <c r="W398" s="749">
        <v>80000</v>
      </c>
      <c r="X398" s="749"/>
      <c r="Y398" s="749"/>
      <c r="Z398" s="749">
        <v>15216</v>
      </c>
      <c r="AA398" s="749"/>
      <c r="AB398" s="749"/>
      <c r="AC398" s="749"/>
      <c r="AD398" s="749"/>
      <c r="AE398" s="749"/>
      <c r="AF398" s="749"/>
      <c r="AG398" s="130"/>
      <c r="AH398" s="130" t="s">
        <v>2108</v>
      </c>
      <c r="AI398" s="130"/>
      <c r="AJ398" s="130" t="s">
        <v>2108</v>
      </c>
    </row>
    <row r="399" spans="1:36" ht="12.75">
      <c r="A399" s="116" t="s">
        <v>200</v>
      </c>
      <c r="B399" s="116"/>
      <c r="C399" s="114" t="s">
        <v>233</v>
      </c>
      <c r="D399" s="114"/>
      <c r="E399" s="116" t="s">
        <v>234</v>
      </c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749">
        <v>50000</v>
      </c>
      <c r="Q399" s="749"/>
      <c r="R399" s="749"/>
      <c r="S399" s="749"/>
      <c r="T399" s="749"/>
      <c r="U399" s="749"/>
      <c r="V399" s="749"/>
      <c r="W399" s="749">
        <v>50000</v>
      </c>
      <c r="X399" s="749"/>
      <c r="Y399" s="749"/>
      <c r="Z399" s="749">
        <v>43107</v>
      </c>
      <c r="AA399" s="749"/>
      <c r="AB399" s="749"/>
      <c r="AC399" s="749"/>
      <c r="AD399" s="749"/>
      <c r="AE399" s="749"/>
      <c r="AF399" s="749"/>
      <c r="AG399" s="130"/>
      <c r="AH399" s="130" t="s">
        <v>2109</v>
      </c>
      <c r="AI399" s="130"/>
      <c r="AJ399" s="130" t="s">
        <v>2109</v>
      </c>
    </row>
    <row r="400" spans="1:36" ht="12.75">
      <c r="A400" s="116" t="s">
        <v>200</v>
      </c>
      <c r="B400" s="116"/>
      <c r="C400" s="114" t="s">
        <v>273</v>
      </c>
      <c r="D400" s="114"/>
      <c r="E400" s="116" t="s">
        <v>1411</v>
      </c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749"/>
      <c r="Q400" s="749"/>
      <c r="R400" s="749"/>
      <c r="S400" s="749"/>
      <c r="T400" s="749"/>
      <c r="U400" s="749"/>
      <c r="V400" s="749"/>
      <c r="W400" s="749">
        <v>289400</v>
      </c>
      <c r="X400" s="749"/>
      <c r="Y400" s="749"/>
      <c r="Z400" s="749">
        <v>289500</v>
      </c>
      <c r="AA400" s="749"/>
      <c r="AB400" s="749"/>
      <c r="AC400" s="749"/>
      <c r="AD400" s="749"/>
      <c r="AE400" s="749"/>
      <c r="AF400" s="749"/>
      <c r="AG400" s="130"/>
      <c r="AH400" s="130" t="s">
        <v>175</v>
      </c>
      <c r="AI400" s="130"/>
      <c r="AJ400" s="130" t="s">
        <v>1408</v>
      </c>
    </row>
    <row r="401" spans="1:36" ht="12.75">
      <c r="A401" s="116" t="s">
        <v>200</v>
      </c>
      <c r="B401" s="116"/>
      <c r="C401" s="114" t="s">
        <v>284</v>
      </c>
      <c r="D401" s="114"/>
      <c r="E401" s="116" t="s">
        <v>285</v>
      </c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749"/>
      <c r="Q401" s="749"/>
      <c r="R401" s="749"/>
      <c r="S401" s="749"/>
      <c r="T401" s="749"/>
      <c r="U401" s="749"/>
      <c r="V401" s="749"/>
      <c r="W401" s="749">
        <v>80000</v>
      </c>
      <c r="X401" s="749"/>
      <c r="Y401" s="749"/>
      <c r="Z401" s="749">
        <v>80000</v>
      </c>
      <c r="AA401" s="749"/>
      <c r="AB401" s="749"/>
      <c r="AC401" s="749"/>
      <c r="AD401" s="749"/>
      <c r="AE401" s="749"/>
      <c r="AF401" s="749"/>
      <c r="AG401" s="130"/>
      <c r="AH401" s="130" t="s">
        <v>175</v>
      </c>
      <c r="AI401" s="130"/>
      <c r="AJ401" s="130" t="s">
        <v>179</v>
      </c>
    </row>
    <row r="402" spans="1:36" ht="12.75">
      <c r="A402" s="116" t="s">
        <v>200</v>
      </c>
      <c r="B402" s="116"/>
      <c r="C402" s="114" t="s">
        <v>256</v>
      </c>
      <c r="D402" s="114"/>
      <c r="E402" s="116" t="s">
        <v>257</v>
      </c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749">
        <v>1222000</v>
      </c>
      <c r="Q402" s="749"/>
      <c r="R402" s="749"/>
      <c r="S402" s="749"/>
      <c r="T402" s="749"/>
      <c r="U402" s="749"/>
      <c r="V402" s="749"/>
      <c r="W402" s="749">
        <v>1222000</v>
      </c>
      <c r="X402" s="749"/>
      <c r="Y402" s="749"/>
      <c r="Z402" s="749">
        <v>1222000</v>
      </c>
      <c r="AA402" s="749"/>
      <c r="AB402" s="749"/>
      <c r="AC402" s="749"/>
      <c r="AD402" s="749"/>
      <c r="AE402" s="749"/>
      <c r="AF402" s="749"/>
      <c r="AG402" s="130"/>
      <c r="AH402" s="130" t="s">
        <v>179</v>
      </c>
      <c r="AI402" s="130"/>
      <c r="AJ402" s="130" t="s">
        <v>179</v>
      </c>
    </row>
    <row r="403" spans="1:36" ht="12.75">
      <c r="A403" s="131" t="s">
        <v>200</v>
      </c>
      <c r="B403" s="131"/>
      <c r="C403" s="131" t="s">
        <v>203</v>
      </c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750">
        <v>2912000</v>
      </c>
      <c r="Q403" s="750"/>
      <c r="R403" s="750"/>
      <c r="S403" s="750"/>
      <c r="T403" s="750"/>
      <c r="U403" s="750"/>
      <c r="V403" s="750"/>
      <c r="W403" s="750">
        <v>3366400</v>
      </c>
      <c r="X403" s="750"/>
      <c r="Y403" s="750"/>
      <c r="Z403" s="750">
        <v>2598523.37</v>
      </c>
      <c r="AA403" s="750"/>
      <c r="AB403" s="750"/>
      <c r="AC403" s="750"/>
      <c r="AD403" s="750"/>
      <c r="AE403" s="750"/>
      <c r="AF403" s="750"/>
      <c r="AG403" s="132"/>
      <c r="AH403" s="132" t="s">
        <v>2110</v>
      </c>
      <c r="AI403" s="132"/>
      <c r="AJ403" s="132" t="s">
        <v>2111</v>
      </c>
    </row>
    <row r="404" spans="1:36" ht="12.75">
      <c r="A404" s="116" t="s">
        <v>282</v>
      </c>
      <c r="B404" s="116"/>
      <c r="C404" s="114" t="s">
        <v>365</v>
      </c>
      <c r="D404" s="114"/>
      <c r="E404" s="116" t="s">
        <v>366</v>
      </c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749"/>
      <c r="Q404" s="749"/>
      <c r="R404" s="749"/>
      <c r="S404" s="749"/>
      <c r="T404" s="749"/>
      <c r="U404" s="749"/>
      <c r="V404" s="749"/>
      <c r="W404" s="749">
        <v>497500</v>
      </c>
      <c r="X404" s="749"/>
      <c r="Y404" s="749"/>
      <c r="Z404" s="749">
        <v>497500</v>
      </c>
      <c r="AA404" s="749"/>
      <c r="AB404" s="749"/>
      <c r="AC404" s="749"/>
      <c r="AD404" s="749"/>
      <c r="AE404" s="749"/>
      <c r="AF404" s="749"/>
      <c r="AG404" s="130"/>
      <c r="AH404" s="130" t="s">
        <v>175</v>
      </c>
      <c r="AI404" s="130"/>
      <c r="AJ404" s="130" t="s">
        <v>179</v>
      </c>
    </row>
    <row r="405" spans="1:36" ht="12.75">
      <c r="A405" s="116" t="s">
        <v>282</v>
      </c>
      <c r="B405" s="116"/>
      <c r="C405" s="114" t="s">
        <v>367</v>
      </c>
      <c r="D405" s="114"/>
      <c r="E405" s="116" t="s">
        <v>368</v>
      </c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749"/>
      <c r="Q405" s="749"/>
      <c r="R405" s="749"/>
      <c r="S405" s="749"/>
      <c r="T405" s="749"/>
      <c r="U405" s="749"/>
      <c r="V405" s="749"/>
      <c r="W405" s="749">
        <v>123400</v>
      </c>
      <c r="X405" s="749"/>
      <c r="Y405" s="749"/>
      <c r="Z405" s="749">
        <v>123380</v>
      </c>
      <c r="AA405" s="749"/>
      <c r="AB405" s="749"/>
      <c r="AC405" s="749"/>
      <c r="AD405" s="749"/>
      <c r="AE405" s="749"/>
      <c r="AF405" s="749"/>
      <c r="AG405" s="130"/>
      <c r="AH405" s="130" t="s">
        <v>175</v>
      </c>
      <c r="AI405" s="130"/>
      <c r="AJ405" s="130" t="s">
        <v>310</v>
      </c>
    </row>
    <row r="406" spans="1:36" ht="12.75">
      <c r="A406" s="116" t="s">
        <v>282</v>
      </c>
      <c r="B406" s="116"/>
      <c r="C406" s="114" t="s">
        <v>369</v>
      </c>
      <c r="D406" s="114"/>
      <c r="E406" s="116" t="s">
        <v>370</v>
      </c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749"/>
      <c r="Q406" s="749"/>
      <c r="R406" s="749"/>
      <c r="S406" s="749"/>
      <c r="T406" s="749"/>
      <c r="U406" s="749"/>
      <c r="V406" s="749"/>
      <c r="W406" s="749">
        <v>44800</v>
      </c>
      <c r="X406" s="749"/>
      <c r="Y406" s="749"/>
      <c r="Z406" s="749">
        <v>44774</v>
      </c>
      <c r="AA406" s="749"/>
      <c r="AB406" s="749"/>
      <c r="AC406" s="749"/>
      <c r="AD406" s="749"/>
      <c r="AE406" s="749"/>
      <c r="AF406" s="749"/>
      <c r="AG406" s="130"/>
      <c r="AH406" s="130" t="s">
        <v>175</v>
      </c>
      <c r="AI406" s="130"/>
      <c r="AJ406" s="130" t="s">
        <v>248</v>
      </c>
    </row>
    <row r="407" spans="1:36" ht="12.75">
      <c r="A407" s="116" t="s">
        <v>282</v>
      </c>
      <c r="B407" s="116"/>
      <c r="C407" s="114" t="s">
        <v>269</v>
      </c>
      <c r="D407" s="114"/>
      <c r="E407" s="116" t="s">
        <v>270</v>
      </c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749"/>
      <c r="Q407" s="749"/>
      <c r="R407" s="749"/>
      <c r="S407" s="749"/>
      <c r="T407" s="749"/>
      <c r="U407" s="749"/>
      <c r="V407" s="749"/>
      <c r="W407" s="749">
        <v>397400</v>
      </c>
      <c r="X407" s="749"/>
      <c r="Y407" s="749"/>
      <c r="Z407" s="749">
        <v>397297.14</v>
      </c>
      <c r="AA407" s="749"/>
      <c r="AB407" s="749"/>
      <c r="AC407" s="749"/>
      <c r="AD407" s="749"/>
      <c r="AE407" s="749"/>
      <c r="AF407" s="749"/>
      <c r="AG407" s="130"/>
      <c r="AH407" s="130" t="s">
        <v>175</v>
      </c>
      <c r="AI407" s="130"/>
      <c r="AJ407" s="130" t="s">
        <v>260</v>
      </c>
    </row>
    <row r="408" spans="1:36" ht="12.75">
      <c r="A408" s="116" t="s">
        <v>282</v>
      </c>
      <c r="B408" s="116"/>
      <c r="C408" s="114" t="s">
        <v>227</v>
      </c>
      <c r="D408" s="114"/>
      <c r="E408" s="116" t="s">
        <v>228</v>
      </c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749"/>
      <c r="Q408" s="749"/>
      <c r="R408" s="749"/>
      <c r="S408" s="749"/>
      <c r="T408" s="749"/>
      <c r="U408" s="749"/>
      <c r="V408" s="749"/>
      <c r="W408" s="749">
        <v>4220700</v>
      </c>
      <c r="X408" s="749"/>
      <c r="Y408" s="749"/>
      <c r="Z408" s="749">
        <v>4117775.86</v>
      </c>
      <c r="AA408" s="749"/>
      <c r="AB408" s="749"/>
      <c r="AC408" s="749"/>
      <c r="AD408" s="749"/>
      <c r="AE408" s="749"/>
      <c r="AF408" s="749"/>
      <c r="AG408" s="130"/>
      <c r="AH408" s="130" t="s">
        <v>175</v>
      </c>
      <c r="AI408" s="130"/>
      <c r="AJ408" s="130" t="s">
        <v>2112</v>
      </c>
    </row>
    <row r="409" spans="1:36" ht="12.75">
      <c r="A409" s="116" t="s">
        <v>282</v>
      </c>
      <c r="B409" s="116"/>
      <c r="C409" s="114" t="s">
        <v>375</v>
      </c>
      <c r="D409" s="114"/>
      <c r="E409" s="116" t="s">
        <v>376</v>
      </c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749"/>
      <c r="Q409" s="749"/>
      <c r="R409" s="749"/>
      <c r="S409" s="749"/>
      <c r="T409" s="749"/>
      <c r="U409" s="749"/>
      <c r="V409" s="749"/>
      <c r="W409" s="749">
        <v>800</v>
      </c>
      <c r="X409" s="749"/>
      <c r="Y409" s="749"/>
      <c r="Z409" s="749">
        <v>736</v>
      </c>
      <c r="AA409" s="749"/>
      <c r="AB409" s="749"/>
      <c r="AC409" s="749"/>
      <c r="AD409" s="749"/>
      <c r="AE409" s="749"/>
      <c r="AF409" s="749"/>
      <c r="AG409" s="130"/>
      <c r="AH409" s="130" t="s">
        <v>175</v>
      </c>
      <c r="AI409" s="130"/>
      <c r="AJ409" s="130" t="s">
        <v>2113</v>
      </c>
    </row>
    <row r="410" spans="1:36" ht="12.75">
      <c r="A410" s="116" t="s">
        <v>282</v>
      </c>
      <c r="B410" s="116"/>
      <c r="C410" s="114" t="s">
        <v>229</v>
      </c>
      <c r="D410" s="114"/>
      <c r="E410" s="116" t="s">
        <v>230</v>
      </c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749"/>
      <c r="Q410" s="749"/>
      <c r="R410" s="749"/>
      <c r="S410" s="749"/>
      <c r="T410" s="749"/>
      <c r="U410" s="749"/>
      <c r="V410" s="749"/>
      <c r="W410" s="749">
        <v>2210600</v>
      </c>
      <c r="X410" s="749"/>
      <c r="Y410" s="749"/>
      <c r="Z410" s="749">
        <v>2210516.65</v>
      </c>
      <c r="AA410" s="749"/>
      <c r="AB410" s="749"/>
      <c r="AC410" s="749"/>
      <c r="AD410" s="749"/>
      <c r="AE410" s="749"/>
      <c r="AF410" s="749"/>
      <c r="AG410" s="130"/>
      <c r="AH410" s="130" t="s">
        <v>175</v>
      </c>
      <c r="AI410" s="130"/>
      <c r="AJ410" s="130" t="s">
        <v>179</v>
      </c>
    </row>
    <row r="411" spans="1:36" ht="12.75">
      <c r="A411" s="116" t="s">
        <v>282</v>
      </c>
      <c r="B411" s="116"/>
      <c r="C411" s="114" t="s">
        <v>233</v>
      </c>
      <c r="D411" s="114"/>
      <c r="E411" s="116" t="s">
        <v>234</v>
      </c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749"/>
      <c r="Q411" s="749"/>
      <c r="R411" s="749"/>
      <c r="S411" s="749"/>
      <c r="T411" s="749"/>
      <c r="U411" s="749"/>
      <c r="V411" s="749"/>
      <c r="W411" s="749">
        <v>199300</v>
      </c>
      <c r="X411" s="749"/>
      <c r="Y411" s="749"/>
      <c r="Z411" s="749">
        <v>199311</v>
      </c>
      <c r="AA411" s="749"/>
      <c r="AB411" s="749"/>
      <c r="AC411" s="749"/>
      <c r="AD411" s="749"/>
      <c r="AE411" s="749"/>
      <c r="AF411" s="749"/>
      <c r="AG411" s="130"/>
      <c r="AH411" s="130" t="s">
        <v>175</v>
      </c>
      <c r="AI411" s="130"/>
      <c r="AJ411" s="130" t="s">
        <v>223</v>
      </c>
    </row>
    <row r="412" spans="1:36" ht="12.75">
      <c r="A412" s="116" t="s">
        <v>282</v>
      </c>
      <c r="B412" s="116"/>
      <c r="C412" s="114" t="s">
        <v>282</v>
      </c>
      <c r="D412" s="114"/>
      <c r="E412" s="116" t="s">
        <v>283</v>
      </c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749"/>
      <c r="Q412" s="749"/>
      <c r="R412" s="749"/>
      <c r="S412" s="749"/>
      <c r="T412" s="749"/>
      <c r="U412" s="749"/>
      <c r="V412" s="749"/>
      <c r="W412" s="749">
        <v>50000</v>
      </c>
      <c r="X412" s="749"/>
      <c r="Y412" s="749"/>
      <c r="Z412" s="749">
        <v>50000</v>
      </c>
      <c r="AA412" s="749"/>
      <c r="AB412" s="749"/>
      <c r="AC412" s="749"/>
      <c r="AD412" s="749"/>
      <c r="AE412" s="749"/>
      <c r="AF412" s="749"/>
      <c r="AG412" s="130"/>
      <c r="AH412" s="130" t="s">
        <v>175</v>
      </c>
      <c r="AI412" s="130"/>
      <c r="AJ412" s="130" t="s">
        <v>179</v>
      </c>
    </row>
    <row r="413" spans="1:36" ht="12.75">
      <c r="A413" s="116" t="s">
        <v>282</v>
      </c>
      <c r="B413" s="116"/>
      <c r="C413" s="114" t="s">
        <v>458</v>
      </c>
      <c r="D413" s="114"/>
      <c r="E413" s="116" t="s">
        <v>459</v>
      </c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749"/>
      <c r="Q413" s="749"/>
      <c r="R413" s="749"/>
      <c r="S413" s="749"/>
      <c r="T413" s="749"/>
      <c r="U413" s="749"/>
      <c r="V413" s="749"/>
      <c r="W413" s="749">
        <v>2752400</v>
      </c>
      <c r="X413" s="749"/>
      <c r="Y413" s="749"/>
      <c r="Z413" s="749"/>
      <c r="AA413" s="749"/>
      <c r="AB413" s="749"/>
      <c r="AC413" s="749"/>
      <c r="AD413" s="749"/>
      <c r="AE413" s="749"/>
      <c r="AF413" s="749"/>
      <c r="AG413" s="130"/>
      <c r="AH413" s="130" t="s">
        <v>175</v>
      </c>
      <c r="AI413" s="130"/>
      <c r="AJ413" s="130" t="s">
        <v>245</v>
      </c>
    </row>
    <row r="414" spans="1:36" ht="12.75">
      <c r="A414" s="131" t="s">
        <v>282</v>
      </c>
      <c r="B414" s="131"/>
      <c r="C414" s="131" t="s">
        <v>2114</v>
      </c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750"/>
      <c r="Q414" s="750"/>
      <c r="R414" s="750"/>
      <c r="S414" s="750"/>
      <c r="T414" s="750"/>
      <c r="U414" s="750"/>
      <c r="V414" s="750"/>
      <c r="W414" s="750">
        <v>10496900</v>
      </c>
      <c r="X414" s="750"/>
      <c r="Y414" s="750"/>
      <c r="Z414" s="750">
        <v>7641290.65</v>
      </c>
      <c r="AA414" s="750"/>
      <c r="AB414" s="750"/>
      <c r="AC414" s="750"/>
      <c r="AD414" s="750"/>
      <c r="AE414" s="750"/>
      <c r="AF414" s="750"/>
      <c r="AG414" s="132"/>
      <c r="AH414" s="132" t="s">
        <v>175</v>
      </c>
      <c r="AI414" s="132"/>
      <c r="AJ414" s="132" t="s">
        <v>2115</v>
      </c>
    </row>
    <row r="415" spans="1:36" ht="12.75">
      <c r="A415" s="116" t="s">
        <v>422</v>
      </c>
      <c r="B415" s="116"/>
      <c r="C415" s="114" t="s">
        <v>243</v>
      </c>
      <c r="D415" s="114"/>
      <c r="E415" s="116" t="s">
        <v>244</v>
      </c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749">
        <v>10408800</v>
      </c>
      <c r="Q415" s="749"/>
      <c r="R415" s="749"/>
      <c r="S415" s="749"/>
      <c r="T415" s="749"/>
      <c r="U415" s="749"/>
      <c r="V415" s="749"/>
      <c r="W415" s="749">
        <v>12408800</v>
      </c>
      <c r="X415" s="749"/>
      <c r="Y415" s="749"/>
      <c r="Z415" s="749">
        <v>1355201.91</v>
      </c>
      <c r="AA415" s="749"/>
      <c r="AB415" s="749"/>
      <c r="AC415" s="749"/>
      <c r="AD415" s="749"/>
      <c r="AE415" s="749"/>
      <c r="AF415" s="749"/>
      <c r="AG415" s="130"/>
      <c r="AH415" s="130" t="s">
        <v>2116</v>
      </c>
      <c r="AI415" s="130"/>
      <c r="AJ415" s="130" t="s">
        <v>2117</v>
      </c>
    </row>
    <row r="416" spans="1:36" ht="12.75">
      <c r="A416" s="131" t="s">
        <v>422</v>
      </c>
      <c r="B416" s="131"/>
      <c r="C416" s="131" t="s">
        <v>49</v>
      </c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750">
        <v>10408800</v>
      </c>
      <c r="Q416" s="750"/>
      <c r="R416" s="750"/>
      <c r="S416" s="750"/>
      <c r="T416" s="750"/>
      <c r="U416" s="750"/>
      <c r="V416" s="750"/>
      <c r="W416" s="750">
        <v>12408800</v>
      </c>
      <c r="X416" s="750"/>
      <c r="Y416" s="750"/>
      <c r="Z416" s="750">
        <v>1355201.91</v>
      </c>
      <c r="AA416" s="750"/>
      <c r="AB416" s="750"/>
      <c r="AC416" s="750"/>
      <c r="AD416" s="750"/>
      <c r="AE416" s="750"/>
      <c r="AF416" s="750"/>
      <c r="AG416" s="132"/>
      <c r="AH416" s="132" t="s">
        <v>2116</v>
      </c>
      <c r="AI416" s="132"/>
      <c r="AJ416" s="132" t="s">
        <v>2117</v>
      </c>
    </row>
    <row r="417" spans="1:36" ht="12.75">
      <c r="A417" s="116" t="s">
        <v>423</v>
      </c>
      <c r="B417" s="116"/>
      <c r="C417" s="114" t="s">
        <v>424</v>
      </c>
      <c r="D417" s="114"/>
      <c r="E417" s="116" t="s">
        <v>425</v>
      </c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749">
        <v>500000</v>
      </c>
      <c r="Q417" s="749"/>
      <c r="R417" s="749"/>
      <c r="S417" s="749"/>
      <c r="T417" s="749"/>
      <c r="U417" s="749"/>
      <c r="V417" s="749"/>
      <c r="W417" s="749">
        <v>410800</v>
      </c>
      <c r="X417" s="749"/>
      <c r="Y417" s="749"/>
      <c r="Z417" s="749">
        <v>410739</v>
      </c>
      <c r="AA417" s="749"/>
      <c r="AB417" s="749"/>
      <c r="AC417" s="749"/>
      <c r="AD417" s="749"/>
      <c r="AE417" s="749"/>
      <c r="AF417" s="749"/>
      <c r="AG417" s="130"/>
      <c r="AH417" s="130" t="s">
        <v>2118</v>
      </c>
      <c r="AI417" s="130"/>
      <c r="AJ417" s="130" t="s">
        <v>307</v>
      </c>
    </row>
    <row r="418" spans="1:36" ht="12.75">
      <c r="A418" s="116" t="s">
        <v>423</v>
      </c>
      <c r="B418" s="116"/>
      <c r="C418" s="114" t="s">
        <v>426</v>
      </c>
      <c r="D418" s="114"/>
      <c r="E418" s="116" t="s">
        <v>427</v>
      </c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749">
        <v>250000</v>
      </c>
      <c r="Q418" s="749"/>
      <c r="R418" s="749"/>
      <c r="S418" s="749"/>
      <c r="T418" s="749"/>
      <c r="U418" s="749"/>
      <c r="V418" s="749"/>
      <c r="W418" s="749">
        <v>250000</v>
      </c>
      <c r="X418" s="749"/>
      <c r="Y418" s="749"/>
      <c r="Z418" s="749">
        <v>169312</v>
      </c>
      <c r="AA418" s="749"/>
      <c r="AB418" s="749"/>
      <c r="AC418" s="749"/>
      <c r="AD418" s="749"/>
      <c r="AE418" s="749"/>
      <c r="AF418" s="749"/>
      <c r="AG418" s="130"/>
      <c r="AH418" s="130" t="s">
        <v>2119</v>
      </c>
      <c r="AI418" s="130"/>
      <c r="AJ418" s="130" t="s">
        <v>2119</v>
      </c>
    </row>
    <row r="419" spans="1:36" ht="12.75">
      <c r="A419" s="116" t="s">
        <v>423</v>
      </c>
      <c r="B419" s="116"/>
      <c r="C419" s="114" t="s">
        <v>428</v>
      </c>
      <c r="D419" s="114"/>
      <c r="E419" s="116" t="s">
        <v>429</v>
      </c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749">
        <v>13580000</v>
      </c>
      <c r="Q419" s="749"/>
      <c r="R419" s="749"/>
      <c r="S419" s="749"/>
      <c r="T419" s="749"/>
      <c r="U419" s="749"/>
      <c r="V419" s="749"/>
      <c r="W419" s="749">
        <v>13731100</v>
      </c>
      <c r="X419" s="749"/>
      <c r="Y419" s="749"/>
      <c r="Z419" s="749">
        <v>13731015</v>
      </c>
      <c r="AA419" s="749"/>
      <c r="AB419" s="749"/>
      <c r="AC419" s="749"/>
      <c r="AD419" s="749"/>
      <c r="AE419" s="749"/>
      <c r="AF419" s="749"/>
      <c r="AG419" s="130"/>
      <c r="AH419" s="130" t="s">
        <v>2120</v>
      </c>
      <c r="AI419" s="130"/>
      <c r="AJ419" s="130" t="s">
        <v>179</v>
      </c>
    </row>
    <row r="420" spans="1:36" ht="12.75">
      <c r="A420" s="116" t="s">
        <v>423</v>
      </c>
      <c r="B420" s="116"/>
      <c r="C420" s="114" t="s">
        <v>367</v>
      </c>
      <c r="D420" s="114"/>
      <c r="E420" s="116" t="s">
        <v>368</v>
      </c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749">
        <v>3583000</v>
      </c>
      <c r="Q420" s="749"/>
      <c r="R420" s="749"/>
      <c r="S420" s="749"/>
      <c r="T420" s="749"/>
      <c r="U420" s="749"/>
      <c r="V420" s="749"/>
      <c r="W420" s="749">
        <v>3346100</v>
      </c>
      <c r="X420" s="749"/>
      <c r="Y420" s="749"/>
      <c r="Z420" s="749">
        <v>2236360</v>
      </c>
      <c r="AA420" s="749"/>
      <c r="AB420" s="749"/>
      <c r="AC420" s="749"/>
      <c r="AD420" s="749"/>
      <c r="AE420" s="749"/>
      <c r="AF420" s="749"/>
      <c r="AG420" s="130"/>
      <c r="AH420" s="130" t="s">
        <v>2121</v>
      </c>
      <c r="AI420" s="130"/>
      <c r="AJ420" s="130" t="s">
        <v>2122</v>
      </c>
    </row>
    <row r="421" spans="1:36" ht="12.75">
      <c r="A421" s="116" t="s">
        <v>423</v>
      </c>
      <c r="B421" s="116"/>
      <c r="C421" s="114" t="s">
        <v>369</v>
      </c>
      <c r="D421" s="114"/>
      <c r="E421" s="116" t="s">
        <v>370</v>
      </c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749">
        <v>1290000</v>
      </c>
      <c r="Q421" s="749"/>
      <c r="R421" s="749"/>
      <c r="S421" s="749"/>
      <c r="T421" s="749"/>
      <c r="U421" s="749"/>
      <c r="V421" s="749"/>
      <c r="W421" s="749">
        <v>1290000</v>
      </c>
      <c r="X421" s="749"/>
      <c r="Y421" s="749"/>
      <c r="Z421" s="749">
        <v>1267019</v>
      </c>
      <c r="AA421" s="749"/>
      <c r="AB421" s="749"/>
      <c r="AC421" s="749"/>
      <c r="AD421" s="749"/>
      <c r="AE421" s="749"/>
      <c r="AF421" s="749"/>
      <c r="AG421" s="130"/>
      <c r="AH421" s="130" t="s">
        <v>2123</v>
      </c>
      <c r="AI421" s="130"/>
      <c r="AJ421" s="130" t="s">
        <v>2123</v>
      </c>
    </row>
    <row r="422" spans="1:36" ht="12.75">
      <c r="A422" s="116" t="s">
        <v>423</v>
      </c>
      <c r="B422" s="116"/>
      <c r="C422" s="114" t="s">
        <v>371</v>
      </c>
      <c r="D422" s="114"/>
      <c r="E422" s="116" t="s">
        <v>372</v>
      </c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749">
        <v>55000</v>
      </c>
      <c r="Q422" s="749"/>
      <c r="R422" s="749"/>
      <c r="S422" s="749"/>
      <c r="T422" s="749"/>
      <c r="U422" s="749"/>
      <c r="V422" s="749"/>
      <c r="W422" s="749">
        <v>56900</v>
      </c>
      <c r="X422" s="749"/>
      <c r="Y422" s="749"/>
      <c r="Z422" s="749">
        <v>56870</v>
      </c>
      <c r="AA422" s="749"/>
      <c r="AB422" s="749"/>
      <c r="AC422" s="749"/>
      <c r="AD422" s="749"/>
      <c r="AE422" s="749"/>
      <c r="AF422" s="749"/>
      <c r="AG422" s="130"/>
      <c r="AH422" s="130" t="s">
        <v>2124</v>
      </c>
      <c r="AI422" s="130"/>
      <c r="AJ422" s="130" t="s">
        <v>2125</v>
      </c>
    </row>
    <row r="423" spans="1:36" ht="12.75">
      <c r="A423" s="116" t="s">
        <v>423</v>
      </c>
      <c r="B423" s="116"/>
      <c r="C423" s="114" t="s">
        <v>430</v>
      </c>
      <c r="D423" s="114"/>
      <c r="E423" s="116" t="s">
        <v>431</v>
      </c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749">
        <v>60000</v>
      </c>
      <c r="Q423" s="749"/>
      <c r="R423" s="749"/>
      <c r="S423" s="749"/>
      <c r="T423" s="749"/>
      <c r="U423" s="749"/>
      <c r="V423" s="749"/>
      <c r="W423" s="749">
        <v>235000</v>
      </c>
      <c r="X423" s="749"/>
      <c r="Y423" s="749"/>
      <c r="Z423" s="749">
        <v>138836</v>
      </c>
      <c r="AA423" s="749"/>
      <c r="AB423" s="749"/>
      <c r="AC423" s="749"/>
      <c r="AD423" s="749"/>
      <c r="AE423" s="749"/>
      <c r="AF423" s="749"/>
      <c r="AG423" s="130"/>
      <c r="AH423" s="130" t="s">
        <v>2126</v>
      </c>
      <c r="AI423" s="130"/>
      <c r="AJ423" s="130" t="s">
        <v>2127</v>
      </c>
    </row>
    <row r="424" spans="1:36" ht="12.75">
      <c r="A424" s="116" t="s">
        <v>423</v>
      </c>
      <c r="B424" s="116"/>
      <c r="C424" s="114" t="s">
        <v>289</v>
      </c>
      <c r="D424" s="114"/>
      <c r="E424" s="116" t="s">
        <v>290</v>
      </c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749">
        <v>2000</v>
      </c>
      <c r="Q424" s="749"/>
      <c r="R424" s="749"/>
      <c r="S424" s="749"/>
      <c r="T424" s="749"/>
      <c r="U424" s="749"/>
      <c r="V424" s="749"/>
      <c r="W424" s="749">
        <v>23100</v>
      </c>
      <c r="X424" s="749"/>
      <c r="Y424" s="749"/>
      <c r="Z424" s="749">
        <v>23036</v>
      </c>
      <c r="AA424" s="749"/>
      <c r="AB424" s="749"/>
      <c r="AC424" s="749"/>
      <c r="AD424" s="749"/>
      <c r="AE424" s="749"/>
      <c r="AF424" s="749"/>
      <c r="AG424" s="130"/>
      <c r="AH424" s="130" t="s">
        <v>175</v>
      </c>
      <c r="AI424" s="130"/>
      <c r="AJ424" s="130" t="s">
        <v>2128</v>
      </c>
    </row>
    <row r="425" spans="1:36" ht="12.75">
      <c r="A425" s="116" t="s">
        <v>423</v>
      </c>
      <c r="B425" s="116"/>
      <c r="C425" s="114" t="s">
        <v>269</v>
      </c>
      <c r="D425" s="114"/>
      <c r="E425" s="116" t="s">
        <v>270</v>
      </c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749">
        <v>50000</v>
      </c>
      <c r="Q425" s="749"/>
      <c r="R425" s="749"/>
      <c r="S425" s="749"/>
      <c r="T425" s="749"/>
      <c r="U425" s="749"/>
      <c r="V425" s="749"/>
      <c r="W425" s="749"/>
      <c r="X425" s="749"/>
      <c r="Y425" s="749"/>
      <c r="Z425" s="749"/>
      <c r="AA425" s="749"/>
      <c r="AB425" s="749"/>
      <c r="AC425" s="749"/>
      <c r="AD425" s="749"/>
      <c r="AE425" s="749"/>
      <c r="AF425" s="749"/>
      <c r="AG425" s="130"/>
      <c r="AH425" s="130" t="s">
        <v>245</v>
      </c>
      <c r="AI425" s="130"/>
      <c r="AJ425" s="130" t="s">
        <v>175</v>
      </c>
    </row>
    <row r="426" spans="1:36" ht="12.75">
      <c r="A426" s="116" t="s">
        <v>423</v>
      </c>
      <c r="B426" s="116"/>
      <c r="C426" s="114" t="s">
        <v>227</v>
      </c>
      <c r="D426" s="114"/>
      <c r="E426" s="116" t="s">
        <v>228</v>
      </c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749">
        <v>50000</v>
      </c>
      <c r="Q426" s="749"/>
      <c r="R426" s="749"/>
      <c r="S426" s="749"/>
      <c r="T426" s="749"/>
      <c r="U426" s="749"/>
      <c r="V426" s="749"/>
      <c r="W426" s="749">
        <v>10300</v>
      </c>
      <c r="X426" s="749"/>
      <c r="Y426" s="749"/>
      <c r="Z426" s="749">
        <v>10301</v>
      </c>
      <c r="AA426" s="749"/>
      <c r="AB426" s="749"/>
      <c r="AC426" s="749"/>
      <c r="AD426" s="749"/>
      <c r="AE426" s="749"/>
      <c r="AF426" s="749"/>
      <c r="AG426" s="130"/>
      <c r="AH426" s="130" t="s">
        <v>2129</v>
      </c>
      <c r="AI426" s="130"/>
      <c r="AJ426" s="130" t="s">
        <v>223</v>
      </c>
    </row>
    <row r="427" spans="1:36" ht="12.75">
      <c r="A427" s="116" t="s">
        <v>423</v>
      </c>
      <c r="B427" s="116"/>
      <c r="C427" s="114" t="s">
        <v>375</v>
      </c>
      <c r="D427" s="114"/>
      <c r="E427" s="116" t="s">
        <v>376</v>
      </c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749">
        <v>30000</v>
      </c>
      <c r="Q427" s="749"/>
      <c r="R427" s="749"/>
      <c r="S427" s="749"/>
      <c r="T427" s="749"/>
      <c r="U427" s="749"/>
      <c r="V427" s="749"/>
      <c r="W427" s="749">
        <v>44400</v>
      </c>
      <c r="X427" s="749"/>
      <c r="Y427" s="749"/>
      <c r="Z427" s="749">
        <v>44396.72</v>
      </c>
      <c r="AA427" s="749"/>
      <c r="AB427" s="749"/>
      <c r="AC427" s="749"/>
      <c r="AD427" s="749"/>
      <c r="AE427" s="749"/>
      <c r="AF427" s="749"/>
      <c r="AG427" s="130"/>
      <c r="AH427" s="130" t="s">
        <v>2130</v>
      </c>
      <c r="AI427" s="130"/>
      <c r="AJ427" s="130" t="s">
        <v>307</v>
      </c>
    </row>
    <row r="428" spans="1:36" ht="12.75">
      <c r="A428" s="116" t="s">
        <v>423</v>
      </c>
      <c r="B428" s="116"/>
      <c r="C428" s="114" t="s">
        <v>379</v>
      </c>
      <c r="D428" s="114"/>
      <c r="E428" s="116" t="s">
        <v>380</v>
      </c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749">
        <v>120000</v>
      </c>
      <c r="Q428" s="749"/>
      <c r="R428" s="749"/>
      <c r="S428" s="749"/>
      <c r="T428" s="749"/>
      <c r="U428" s="749"/>
      <c r="V428" s="749"/>
      <c r="W428" s="749">
        <v>160200</v>
      </c>
      <c r="X428" s="749"/>
      <c r="Y428" s="749"/>
      <c r="Z428" s="749">
        <v>160136.14</v>
      </c>
      <c r="AA428" s="749"/>
      <c r="AB428" s="749"/>
      <c r="AC428" s="749"/>
      <c r="AD428" s="749"/>
      <c r="AE428" s="749"/>
      <c r="AF428" s="749"/>
      <c r="AG428" s="130"/>
      <c r="AH428" s="130" t="s">
        <v>2131</v>
      </c>
      <c r="AI428" s="130"/>
      <c r="AJ428" s="130" t="s">
        <v>1403</v>
      </c>
    </row>
    <row r="429" spans="1:36" ht="12.75">
      <c r="A429" s="116" t="s">
        <v>423</v>
      </c>
      <c r="B429" s="116"/>
      <c r="C429" s="114" t="s">
        <v>236</v>
      </c>
      <c r="D429" s="114"/>
      <c r="E429" s="116" t="s">
        <v>237</v>
      </c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749">
        <v>10000</v>
      </c>
      <c r="Q429" s="749"/>
      <c r="R429" s="749"/>
      <c r="S429" s="749"/>
      <c r="T429" s="749"/>
      <c r="U429" s="749"/>
      <c r="V429" s="749"/>
      <c r="W429" s="749"/>
      <c r="X429" s="749"/>
      <c r="Y429" s="749"/>
      <c r="Z429" s="749"/>
      <c r="AA429" s="749"/>
      <c r="AB429" s="749"/>
      <c r="AC429" s="749"/>
      <c r="AD429" s="749"/>
      <c r="AE429" s="749"/>
      <c r="AF429" s="749"/>
      <c r="AG429" s="130"/>
      <c r="AH429" s="130" t="s">
        <v>245</v>
      </c>
      <c r="AI429" s="130"/>
      <c r="AJ429" s="130" t="s">
        <v>175</v>
      </c>
    </row>
    <row r="430" spans="1:36" ht="12.75">
      <c r="A430" s="116" t="s">
        <v>423</v>
      </c>
      <c r="B430" s="116"/>
      <c r="C430" s="114" t="s">
        <v>381</v>
      </c>
      <c r="D430" s="114"/>
      <c r="E430" s="116" t="s">
        <v>382</v>
      </c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749">
        <v>15000</v>
      </c>
      <c r="Q430" s="749"/>
      <c r="R430" s="749"/>
      <c r="S430" s="749"/>
      <c r="T430" s="749"/>
      <c r="U430" s="749"/>
      <c r="V430" s="749"/>
      <c r="W430" s="749">
        <v>3600</v>
      </c>
      <c r="X430" s="749"/>
      <c r="Y430" s="749"/>
      <c r="Z430" s="749">
        <v>3589.47</v>
      </c>
      <c r="AA430" s="749"/>
      <c r="AB430" s="749"/>
      <c r="AC430" s="749"/>
      <c r="AD430" s="749"/>
      <c r="AE430" s="749"/>
      <c r="AF430" s="749"/>
      <c r="AG430" s="130"/>
      <c r="AH430" s="130" t="s">
        <v>2132</v>
      </c>
      <c r="AI430" s="130"/>
      <c r="AJ430" s="130" t="s">
        <v>2133</v>
      </c>
    </row>
    <row r="431" spans="1:36" ht="12.75">
      <c r="A431" s="116" t="s">
        <v>423</v>
      </c>
      <c r="B431" s="116"/>
      <c r="C431" s="114" t="s">
        <v>229</v>
      </c>
      <c r="D431" s="114"/>
      <c r="E431" s="116" t="s">
        <v>230</v>
      </c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749">
        <v>343000</v>
      </c>
      <c r="Q431" s="749"/>
      <c r="R431" s="749"/>
      <c r="S431" s="749"/>
      <c r="T431" s="749"/>
      <c r="U431" s="749"/>
      <c r="V431" s="749"/>
      <c r="W431" s="749">
        <v>493700</v>
      </c>
      <c r="X431" s="749"/>
      <c r="Y431" s="749"/>
      <c r="Z431" s="749">
        <v>471362.6</v>
      </c>
      <c r="AA431" s="749"/>
      <c r="AB431" s="749"/>
      <c r="AC431" s="749"/>
      <c r="AD431" s="749"/>
      <c r="AE431" s="749"/>
      <c r="AF431" s="749"/>
      <c r="AG431" s="130"/>
      <c r="AH431" s="130" t="s">
        <v>2134</v>
      </c>
      <c r="AI431" s="130"/>
      <c r="AJ431" s="130" t="s">
        <v>2135</v>
      </c>
    </row>
    <row r="432" spans="1:36" ht="12.75">
      <c r="A432" s="116" t="s">
        <v>423</v>
      </c>
      <c r="B432" s="116"/>
      <c r="C432" s="114" t="s">
        <v>241</v>
      </c>
      <c r="D432" s="114"/>
      <c r="E432" s="116" t="s">
        <v>242</v>
      </c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749">
        <v>20000</v>
      </c>
      <c r="Q432" s="749"/>
      <c r="R432" s="749"/>
      <c r="S432" s="749"/>
      <c r="T432" s="749"/>
      <c r="U432" s="749"/>
      <c r="V432" s="749"/>
      <c r="W432" s="749"/>
      <c r="X432" s="749"/>
      <c r="Y432" s="749"/>
      <c r="Z432" s="749"/>
      <c r="AA432" s="749"/>
      <c r="AB432" s="749"/>
      <c r="AC432" s="749"/>
      <c r="AD432" s="749"/>
      <c r="AE432" s="749"/>
      <c r="AF432" s="749"/>
      <c r="AG432" s="130"/>
      <c r="AH432" s="130" t="s">
        <v>245</v>
      </c>
      <c r="AI432" s="130"/>
      <c r="AJ432" s="130" t="s">
        <v>175</v>
      </c>
    </row>
    <row r="433" spans="1:36" ht="12.75">
      <c r="A433" s="116" t="s">
        <v>423</v>
      </c>
      <c r="B433" s="116"/>
      <c r="C433" s="114" t="s">
        <v>385</v>
      </c>
      <c r="D433" s="114"/>
      <c r="E433" s="116" t="s">
        <v>1099</v>
      </c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749">
        <v>70000</v>
      </c>
      <c r="Q433" s="749"/>
      <c r="R433" s="749"/>
      <c r="S433" s="749"/>
      <c r="T433" s="749"/>
      <c r="U433" s="749"/>
      <c r="V433" s="749"/>
      <c r="W433" s="749"/>
      <c r="X433" s="749"/>
      <c r="Y433" s="749"/>
      <c r="Z433" s="749"/>
      <c r="AA433" s="749"/>
      <c r="AB433" s="749"/>
      <c r="AC433" s="749"/>
      <c r="AD433" s="749"/>
      <c r="AE433" s="749"/>
      <c r="AF433" s="749"/>
      <c r="AG433" s="130"/>
      <c r="AH433" s="130" t="s">
        <v>245</v>
      </c>
      <c r="AI433" s="130"/>
      <c r="AJ433" s="130" t="s">
        <v>175</v>
      </c>
    </row>
    <row r="434" spans="1:36" ht="12.75">
      <c r="A434" s="116" t="s">
        <v>423</v>
      </c>
      <c r="B434" s="116"/>
      <c r="C434" s="114" t="s">
        <v>231</v>
      </c>
      <c r="D434" s="114"/>
      <c r="E434" s="116" t="s">
        <v>232</v>
      </c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749">
        <v>500000</v>
      </c>
      <c r="Q434" s="749"/>
      <c r="R434" s="749"/>
      <c r="S434" s="749"/>
      <c r="T434" s="749"/>
      <c r="U434" s="749"/>
      <c r="V434" s="749"/>
      <c r="W434" s="749">
        <v>469800</v>
      </c>
      <c r="X434" s="749"/>
      <c r="Y434" s="749"/>
      <c r="Z434" s="749">
        <v>451877.5</v>
      </c>
      <c r="AA434" s="749"/>
      <c r="AB434" s="749"/>
      <c r="AC434" s="749"/>
      <c r="AD434" s="749"/>
      <c r="AE434" s="749"/>
      <c r="AF434" s="749"/>
      <c r="AG434" s="130"/>
      <c r="AH434" s="130" t="s">
        <v>2136</v>
      </c>
      <c r="AI434" s="130"/>
      <c r="AJ434" s="130" t="s">
        <v>2137</v>
      </c>
    </row>
    <row r="435" spans="1:36" ht="12.75">
      <c r="A435" s="116" t="s">
        <v>423</v>
      </c>
      <c r="B435" s="116"/>
      <c r="C435" s="114" t="s">
        <v>276</v>
      </c>
      <c r="D435" s="114"/>
      <c r="E435" s="116" t="s">
        <v>277</v>
      </c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749"/>
      <c r="Q435" s="749"/>
      <c r="R435" s="749"/>
      <c r="S435" s="749"/>
      <c r="T435" s="749"/>
      <c r="U435" s="749"/>
      <c r="V435" s="749"/>
      <c r="W435" s="749">
        <v>3000</v>
      </c>
      <c r="X435" s="749"/>
      <c r="Y435" s="749"/>
      <c r="Z435" s="749">
        <v>3000</v>
      </c>
      <c r="AA435" s="749"/>
      <c r="AB435" s="749"/>
      <c r="AC435" s="749"/>
      <c r="AD435" s="749"/>
      <c r="AE435" s="749"/>
      <c r="AF435" s="749"/>
      <c r="AG435" s="130"/>
      <c r="AH435" s="130" t="s">
        <v>175</v>
      </c>
      <c r="AI435" s="130"/>
      <c r="AJ435" s="130" t="s">
        <v>179</v>
      </c>
    </row>
    <row r="436" spans="1:36" ht="12.75">
      <c r="A436" s="131" t="s">
        <v>423</v>
      </c>
      <c r="B436" s="131"/>
      <c r="C436" s="131" t="s">
        <v>434</v>
      </c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750">
        <v>20528000</v>
      </c>
      <c r="Q436" s="750"/>
      <c r="R436" s="750"/>
      <c r="S436" s="750"/>
      <c r="T436" s="750"/>
      <c r="U436" s="750"/>
      <c r="V436" s="750"/>
      <c r="W436" s="750">
        <v>20528000</v>
      </c>
      <c r="X436" s="750"/>
      <c r="Y436" s="750"/>
      <c r="Z436" s="750">
        <v>19177850.43</v>
      </c>
      <c r="AA436" s="750"/>
      <c r="AB436" s="750"/>
      <c r="AC436" s="750"/>
      <c r="AD436" s="750"/>
      <c r="AE436" s="750"/>
      <c r="AF436" s="750"/>
      <c r="AG436" s="132"/>
      <c r="AH436" s="132" t="s">
        <v>2138</v>
      </c>
      <c r="AI436" s="132"/>
      <c r="AJ436" s="132" t="s">
        <v>2138</v>
      </c>
    </row>
    <row r="437" spans="1:36" ht="12.75">
      <c r="A437" s="116" t="s">
        <v>1434</v>
      </c>
      <c r="B437" s="116"/>
      <c r="C437" s="114" t="s">
        <v>426</v>
      </c>
      <c r="D437" s="114"/>
      <c r="E437" s="116" t="s">
        <v>427</v>
      </c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749"/>
      <c r="Q437" s="749"/>
      <c r="R437" s="749"/>
      <c r="S437" s="749"/>
      <c r="T437" s="749"/>
      <c r="U437" s="749"/>
      <c r="V437" s="749"/>
      <c r="W437" s="749">
        <v>64500</v>
      </c>
      <c r="X437" s="749"/>
      <c r="Y437" s="749"/>
      <c r="Z437" s="749">
        <v>64435</v>
      </c>
      <c r="AA437" s="749"/>
      <c r="AB437" s="749"/>
      <c r="AC437" s="749"/>
      <c r="AD437" s="749"/>
      <c r="AE437" s="749"/>
      <c r="AF437" s="749"/>
      <c r="AG437" s="130"/>
      <c r="AH437" s="130" t="s">
        <v>175</v>
      </c>
      <c r="AI437" s="130"/>
      <c r="AJ437" s="130" t="s">
        <v>2139</v>
      </c>
    </row>
    <row r="438" spans="1:36" ht="12.75">
      <c r="A438" s="116" t="s">
        <v>1434</v>
      </c>
      <c r="B438" s="116"/>
      <c r="C438" s="114" t="s">
        <v>343</v>
      </c>
      <c r="D438" s="114"/>
      <c r="E438" s="116" t="s">
        <v>344</v>
      </c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749"/>
      <c r="Q438" s="749"/>
      <c r="R438" s="749"/>
      <c r="S438" s="749"/>
      <c r="T438" s="749"/>
      <c r="U438" s="749"/>
      <c r="V438" s="749"/>
      <c r="W438" s="749">
        <v>15800</v>
      </c>
      <c r="X438" s="749"/>
      <c r="Y438" s="749"/>
      <c r="Z438" s="749"/>
      <c r="AA438" s="749"/>
      <c r="AB438" s="749"/>
      <c r="AC438" s="749"/>
      <c r="AD438" s="749"/>
      <c r="AE438" s="749"/>
      <c r="AF438" s="749"/>
      <c r="AG438" s="130"/>
      <c r="AH438" s="130" t="s">
        <v>175</v>
      </c>
      <c r="AI438" s="130"/>
      <c r="AJ438" s="130" t="s">
        <v>245</v>
      </c>
    </row>
    <row r="439" spans="1:36" ht="12.75">
      <c r="A439" s="131" t="s">
        <v>1434</v>
      </c>
      <c r="B439" s="131"/>
      <c r="C439" s="131" t="s">
        <v>1435</v>
      </c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750"/>
      <c r="Q439" s="750"/>
      <c r="R439" s="750"/>
      <c r="S439" s="750"/>
      <c r="T439" s="750"/>
      <c r="U439" s="750"/>
      <c r="V439" s="750"/>
      <c r="W439" s="750">
        <v>80300</v>
      </c>
      <c r="X439" s="750"/>
      <c r="Y439" s="750"/>
      <c r="Z439" s="750">
        <v>64435</v>
      </c>
      <c r="AA439" s="750"/>
      <c r="AB439" s="750"/>
      <c r="AC439" s="750"/>
      <c r="AD439" s="750"/>
      <c r="AE439" s="750"/>
      <c r="AF439" s="750"/>
      <c r="AG439" s="132"/>
      <c r="AH439" s="132" t="s">
        <v>175</v>
      </c>
      <c r="AI439" s="132"/>
      <c r="AJ439" s="132" t="s">
        <v>2140</v>
      </c>
    </row>
    <row r="440" spans="1:36" ht="12.75">
      <c r="A440" s="116" t="s">
        <v>204</v>
      </c>
      <c r="B440" s="116"/>
      <c r="C440" s="114" t="s">
        <v>365</v>
      </c>
      <c r="D440" s="114"/>
      <c r="E440" s="116" t="s">
        <v>366</v>
      </c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749">
        <v>152500000</v>
      </c>
      <c r="Q440" s="749"/>
      <c r="R440" s="749"/>
      <c r="S440" s="749"/>
      <c r="T440" s="749"/>
      <c r="U440" s="749"/>
      <c r="V440" s="749"/>
      <c r="W440" s="749">
        <v>161286500</v>
      </c>
      <c r="X440" s="749"/>
      <c r="Y440" s="749"/>
      <c r="Z440" s="749">
        <v>157792401</v>
      </c>
      <c r="AA440" s="749"/>
      <c r="AB440" s="749"/>
      <c r="AC440" s="749"/>
      <c r="AD440" s="749"/>
      <c r="AE440" s="749"/>
      <c r="AF440" s="749"/>
      <c r="AG440" s="130"/>
      <c r="AH440" s="130" t="s">
        <v>2141</v>
      </c>
      <c r="AI440" s="130"/>
      <c r="AJ440" s="130" t="s">
        <v>2142</v>
      </c>
    </row>
    <row r="441" spans="1:36" ht="12.75">
      <c r="A441" s="116" t="s">
        <v>204</v>
      </c>
      <c r="B441" s="116"/>
      <c r="C441" s="114" t="s">
        <v>426</v>
      </c>
      <c r="D441" s="114"/>
      <c r="E441" s="116" t="s">
        <v>427</v>
      </c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749">
        <v>4000000</v>
      </c>
      <c r="Q441" s="749"/>
      <c r="R441" s="749"/>
      <c r="S441" s="749"/>
      <c r="T441" s="749"/>
      <c r="U441" s="749"/>
      <c r="V441" s="749"/>
      <c r="W441" s="749">
        <v>6745200</v>
      </c>
      <c r="X441" s="749"/>
      <c r="Y441" s="749"/>
      <c r="Z441" s="749">
        <v>6726750</v>
      </c>
      <c r="AA441" s="749"/>
      <c r="AB441" s="749"/>
      <c r="AC441" s="749"/>
      <c r="AD441" s="749"/>
      <c r="AE441" s="749"/>
      <c r="AF441" s="749"/>
      <c r="AG441" s="130"/>
      <c r="AH441" s="130" t="s">
        <v>1410</v>
      </c>
      <c r="AI441" s="130"/>
      <c r="AJ441" s="130" t="s">
        <v>2143</v>
      </c>
    </row>
    <row r="442" spans="1:36" ht="12.75">
      <c r="A442" s="116" t="s">
        <v>204</v>
      </c>
      <c r="B442" s="116"/>
      <c r="C442" s="114" t="s">
        <v>435</v>
      </c>
      <c r="D442" s="114"/>
      <c r="E442" s="116" t="s">
        <v>436</v>
      </c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749">
        <v>1000000</v>
      </c>
      <c r="Q442" s="749"/>
      <c r="R442" s="749"/>
      <c r="S442" s="749"/>
      <c r="T442" s="749"/>
      <c r="U442" s="749"/>
      <c r="V442" s="749"/>
      <c r="W442" s="749">
        <v>630000</v>
      </c>
      <c r="X442" s="749"/>
      <c r="Y442" s="749"/>
      <c r="Z442" s="749">
        <v>491677</v>
      </c>
      <c r="AA442" s="749"/>
      <c r="AB442" s="749"/>
      <c r="AC442" s="749"/>
      <c r="AD442" s="749"/>
      <c r="AE442" s="749"/>
      <c r="AF442" s="749"/>
      <c r="AG442" s="130"/>
      <c r="AH442" s="130" t="s">
        <v>2144</v>
      </c>
      <c r="AI442" s="130"/>
      <c r="AJ442" s="130" t="s">
        <v>1834</v>
      </c>
    </row>
    <row r="443" spans="1:36" ht="12.75">
      <c r="A443" s="116" t="s">
        <v>204</v>
      </c>
      <c r="B443" s="116"/>
      <c r="C443" s="114" t="s">
        <v>367</v>
      </c>
      <c r="D443" s="114"/>
      <c r="E443" s="116" t="s">
        <v>368</v>
      </c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749">
        <v>39125000</v>
      </c>
      <c r="Q443" s="749"/>
      <c r="R443" s="749"/>
      <c r="S443" s="749"/>
      <c r="T443" s="749"/>
      <c r="U443" s="749"/>
      <c r="V443" s="749"/>
      <c r="W443" s="749">
        <v>42499400</v>
      </c>
      <c r="X443" s="749"/>
      <c r="Y443" s="749"/>
      <c r="Z443" s="749">
        <v>40913408</v>
      </c>
      <c r="AA443" s="749"/>
      <c r="AB443" s="749"/>
      <c r="AC443" s="749"/>
      <c r="AD443" s="749"/>
      <c r="AE443" s="749"/>
      <c r="AF443" s="749"/>
      <c r="AG443" s="130"/>
      <c r="AH443" s="130" t="s">
        <v>2145</v>
      </c>
      <c r="AI443" s="130"/>
      <c r="AJ443" s="130" t="s">
        <v>2146</v>
      </c>
    </row>
    <row r="444" spans="1:36" ht="12.75">
      <c r="A444" s="116" t="s">
        <v>204</v>
      </c>
      <c r="B444" s="116"/>
      <c r="C444" s="114" t="s">
        <v>369</v>
      </c>
      <c r="D444" s="114"/>
      <c r="E444" s="116" t="s">
        <v>370</v>
      </c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749">
        <v>14085000</v>
      </c>
      <c r="Q444" s="749"/>
      <c r="R444" s="749"/>
      <c r="S444" s="749"/>
      <c r="T444" s="749"/>
      <c r="U444" s="749"/>
      <c r="V444" s="749"/>
      <c r="W444" s="749">
        <v>14634100</v>
      </c>
      <c r="X444" s="749"/>
      <c r="Y444" s="749"/>
      <c r="Z444" s="749">
        <v>14845375</v>
      </c>
      <c r="AA444" s="749"/>
      <c r="AB444" s="749"/>
      <c r="AC444" s="749"/>
      <c r="AD444" s="749"/>
      <c r="AE444" s="749"/>
      <c r="AF444" s="749"/>
      <c r="AG444" s="130"/>
      <c r="AH444" s="130" t="s">
        <v>2147</v>
      </c>
      <c r="AI444" s="130"/>
      <c r="AJ444" s="130" t="s">
        <v>2148</v>
      </c>
    </row>
    <row r="445" spans="1:36" ht="12.75">
      <c r="A445" s="116" t="s">
        <v>204</v>
      </c>
      <c r="B445" s="116"/>
      <c r="C445" s="114" t="s">
        <v>371</v>
      </c>
      <c r="D445" s="114"/>
      <c r="E445" s="116" t="s">
        <v>372</v>
      </c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749">
        <v>700000</v>
      </c>
      <c r="Q445" s="749"/>
      <c r="R445" s="749"/>
      <c r="S445" s="749"/>
      <c r="T445" s="749"/>
      <c r="U445" s="749"/>
      <c r="V445" s="749"/>
      <c r="W445" s="749">
        <v>800000</v>
      </c>
      <c r="X445" s="749"/>
      <c r="Y445" s="749"/>
      <c r="Z445" s="749">
        <v>795743</v>
      </c>
      <c r="AA445" s="749"/>
      <c r="AB445" s="749"/>
      <c r="AC445" s="749"/>
      <c r="AD445" s="749"/>
      <c r="AE445" s="749"/>
      <c r="AF445" s="749"/>
      <c r="AG445" s="130"/>
      <c r="AH445" s="130" t="s">
        <v>2149</v>
      </c>
      <c r="AI445" s="130"/>
      <c r="AJ445" s="130" t="s">
        <v>1880</v>
      </c>
    </row>
    <row r="446" spans="1:36" ht="12.75">
      <c r="A446" s="116" t="s">
        <v>204</v>
      </c>
      <c r="B446" s="116"/>
      <c r="C446" s="114" t="s">
        <v>287</v>
      </c>
      <c r="D446" s="114"/>
      <c r="E446" s="116" t="s">
        <v>288</v>
      </c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749"/>
      <c r="Q446" s="749"/>
      <c r="R446" s="749"/>
      <c r="S446" s="749"/>
      <c r="T446" s="749"/>
      <c r="U446" s="749"/>
      <c r="V446" s="749"/>
      <c r="W446" s="749">
        <v>1100</v>
      </c>
      <c r="X446" s="749"/>
      <c r="Y446" s="749"/>
      <c r="Z446" s="749">
        <v>1025.6</v>
      </c>
      <c r="AA446" s="749"/>
      <c r="AB446" s="749"/>
      <c r="AC446" s="749"/>
      <c r="AD446" s="749"/>
      <c r="AE446" s="749"/>
      <c r="AF446" s="749"/>
      <c r="AG446" s="130"/>
      <c r="AH446" s="130" t="s">
        <v>175</v>
      </c>
      <c r="AI446" s="130"/>
      <c r="AJ446" s="130" t="s">
        <v>2150</v>
      </c>
    </row>
    <row r="447" spans="1:36" ht="12.75">
      <c r="A447" s="116" t="s">
        <v>204</v>
      </c>
      <c r="B447" s="116"/>
      <c r="C447" s="114" t="s">
        <v>437</v>
      </c>
      <c r="D447" s="114"/>
      <c r="E447" s="116" t="s">
        <v>438</v>
      </c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749">
        <v>100000</v>
      </c>
      <c r="Q447" s="749"/>
      <c r="R447" s="749"/>
      <c r="S447" s="749"/>
      <c r="T447" s="749"/>
      <c r="U447" s="749"/>
      <c r="V447" s="749"/>
      <c r="W447" s="749">
        <v>98900</v>
      </c>
      <c r="X447" s="749"/>
      <c r="Y447" s="749"/>
      <c r="Z447" s="749">
        <v>96054.66</v>
      </c>
      <c r="AA447" s="749"/>
      <c r="AB447" s="749"/>
      <c r="AC447" s="749"/>
      <c r="AD447" s="749"/>
      <c r="AE447" s="749"/>
      <c r="AF447" s="749"/>
      <c r="AG447" s="130"/>
      <c r="AH447" s="130" t="s">
        <v>2151</v>
      </c>
      <c r="AI447" s="130"/>
      <c r="AJ447" s="130" t="s">
        <v>1811</v>
      </c>
    </row>
    <row r="448" spans="1:36" ht="12.75">
      <c r="A448" s="116" t="s">
        <v>204</v>
      </c>
      <c r="B448" s="116"/>
      <c r="C448" s="114" t="s">
        <v>439</v>
      </c>
      <c r="D448" s="114"/>
      <c r="E448" s="116" t="s">
        <v>440</v>
      </c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749">
        <v>50000</v>
      </c>
      <c r="Q448" s="749"/>
      <c r="R448" s="749"/>
      <c r="S448" s="749"/>
      <c r="T448" s="749"/>
      <c r="U448" s="749"/>
      <c r="V448" s="749"/>
      <c r="W448" s="749">
        <v>50000</v>
      </c>
      <c r="X448" s="749"/>
      <c r="Y448" s="749"/>
      <c r="Z448" s="749">
        <v>2719</v>
      </c>
      <c r="AA448" s="749"/>
      <c r="AB448" s="749"/>
      <c r="AC448" s="749"/>
      <c r="AD448" s="749"/>
      <c r="AE448" s="749"/>
      <c r="AF448" s="749"/>
      <c r="AG448" s="130"/>
      <c r="AH448" s="130" t="s">
        <v>2152</v>
      </c>
      <c r="AI448" s="130"/>
      <c r="AJ448" s="130" t="s">
        <v>2152</v>
      </c>
    </row>
    <row r="449" spans="1:36" ht="12.75">
      <c r="A449" s="116" t="s">
        <v>204</v>
      </c>
      <c r="B449" s="116"/>
      <c r="C449" s="114" t="s">
        <v>373</v>
      </c>
      <c r="D449" s="114"/>
      <c r="E449" s="116" t="s">
        <v>374</v>
      </c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749">
        <v>10000</v>
      </c>
      <c r="Q449" s="749"/>
      <c r="R449" s="749"/>
      <c r="S449" s="749"/>
      <c r="T449" s="749"/>
      <c r="U449" s="749"/>
      <c r="V449" s="749"/>
      <c r="W449" s="749">
        <v>10000</v>
      </c>
      <c r="X449" s="749"/>
      <c r="Y449" s="749"/>
      <c r="Z449" s="749">
        <v>1839</v>
      </c>
      <c r="AA449" s="749"/>
      <c r="AB449" s="749"/>
      <c r="AC449" s="749"/>
      <c r="AD449" s="749"/>
      <c r="AE449" s="749"/>
      <c r="AF449" s="749"/>
      <c r="AG449" s="130"/>
      <c r="AH449" s="130" t="s">
        <v>2153</v>
      </c>
      <c r="AI449" s="130"/>
      <c r="AJ449" s="130" t="s">
        <v>2153</v>
      </c>
    </row>
    <row r="450" spans="1:36" ht="12.75">
      <c r="A450" s="116" t="s">
        <v>204</v>
      </c>
      <c r="B450" s="116"/>
      <c r="C450" s="114" t="s">
        <v>289</v>
      </c>
      <c r="D450" s="114"/>
      <c r="E450" s="116" t="s">
        <v>290</v>
      </c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749">
        <v>250000</v>
      </c>
      <c r="Q450" s="749"/>
      <c r="R450" s="749"/>
      <c r="S450" s="749"/>
      <c r="T450" s="749"/>
      <c r="U450" s="749"/>
      <c r="V450" s="749"/>
      <c r="W450" s="749">
        <v>259000</v>
      </c>
      <c r="X450" s="749"/>
      <c r="Y450" s="749"/>
      <c r="Z450" s="749">
        <v>216126</v>
      </c>
      <c r="AA450" s="749"/>
      <c r="AB450" s="749"/>
      <c r="AC450" s="749"/>
      <c r="AD450" s="749"/>
      <c r="AE450" s="749"/>
      <c r="AF450" s="749"/>
      <c r="AG450" s="130"/>
      <c r="AH450" s="130" t="s">
        <v>2154</v>
      </c>
      <c r="AI450" s="130"/>
      <c r="AJ450" s="130" t="s">
        <v>2155</v>
      </c>
    </row>
    <row r="451" spans="1:36" ht="12.75">
      <c r="A451" s="116" t="s">
        <v>204</v>
      </c>
      <c r="B451" s="116"/>
      <c r="C451" s="114" t="s">
        <v>269</v>
      </c>
      <c r="D451" s="114"/>
      <c r="E451" s="116" t="s">
        <v>270</v>
      </c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749">
        <v>3500000</v>
      </c>
      <c r="Q451" s="749"/>
      <c r="R451" s="749"/>
      <c r="S451" s="749"/>
      <c r="T451" s="749"/>
      <c r="U451" s="749"/>
      <c r="V451" s="749"/>
      <c r="W451" s="749">
        <v>5481100</v>
      </c>
      <c r="X451" s="749"/>
      <c r="Y451" s="749"/>
      <c r="Z451" s="749">
        <v>5400777.13</v>
      </c>
      <c r="AA451" s="749"/>
      <c r="AB451" s="749"/>
      <c r="AC451" s="749"/>
      <c r="AD451" s="749"/>
      <c r="AE451" s="749"/>
      <c r="AF451" s="749"/>
      <c r="AG451" s="130"/>
      <c r="AH451" s="130" t="s">
        <v>2156</v>
      </c>
      <c r="AI451" s="130"/>
      <c r="AJ451" s="130" t="s">
        <v>2157</v>
      </c>
    </row>
    <row r="452" spans="1:36" ht="12.75">
      <c r="A452" s="116" t="s">
        <v>204</v>
      </c>
      <c r="B452" s="116"/>
      <c r="C452" s="114" t="s">
        <v>227</v>
      </c>
      <c r="D452" s="114"/>
      <c r="E452" s="116" t="s">
        <v>228</v>
      </c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749">
        <v>2000000</v>
      </c>
      <c r="Q452" s="749"/>
      <c r="R452" s="749"/>
      <c r="S452" s="749"/>
      <c r="T452" s="749"/>
      <c r="U452" s="749"/>
      <c r="V452" s="749"/>
      <c r="W452" s="749">
        <v>2001100</v>
      </c>
      <c r="X452" s="749"/>
      <c r="Y452" s="749"/>
      <c r="Z452" s="749">
        <v>1953547.15</v>
      </c>
      <c r="AA452" s="749"/>
      <c r="AB452" s="749"/>
      <c r="AC452" s="749"/>
      <c r="AD452" s="749"/>
      <c r="AE452" s="749"/>
      <c r="AF452" s="749"/>
      <c r="AG452" s="130"/>
      <c r="AH452" s="130" t="s">
        <v>2158</v>
      </c>
      <c r="AI452" s="130"/>
      <c r="AJ452" s="130" t="s">
        <v>2159</v>
      </c>
    </row>
    <row r="453" spans="1:36" ht="12.75">
      <c r="A453" s="116" t="s">
        <v>204</v>
      </c>
      <c r="B453" s="116"/>
      <c r="C453" s="114" t="s">
        <v>350</v>
      </c>
      <c r="D453" s="114"/>
      <c r="E453" s="116" t="s">
        <v>351</v>
      </c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749">
        <v>320000</v>
      </c>
      <c r="Q453" s="749"/>
      <c r="R453" s="749"/>
      <c r="S453" s="749"/>
      <c r="T453" s="749"/>
      <c r="U453" s="749"/>
      <c r="V453" s="749"/>
      <c r="W453" s="749">
        <v>367800</v>
      </c>
      <c r="X453" s="749"/>
      <c r="Y453" s="749"/>
      <c r="Z453" s="749">
        <v>363036.34</v>
      </c>
      <c r="AA453" s="749"/>
      <c r="AB453" s="749"/>
      <c r="AC453" s="749"/>
      <c r="AD453" s="749"/>
      <c r="AE453" s="749"/>
      <c r="AF453" s="749"/>
      <c r="AG453" s="130"/>
      <c r="AH453" s="130" t="s">
        <v>2160</v>
      </c>
      <c r="AI453" s="130"/>
      <c r="AJ453" s="130" t="s">
        <v>2161</v>
      </c>
    </row>
    <row r="454" spans="1:36" ht="12.75">
      <c r="A454" s="116" t="s">
        <v>204</v>
      </c>
      <c r="B454" s="116"/>
      <c r="C454" s="114" t="s">
        <v>443</v>
      </c>
      <c r="D454" s="114"/>
      <c r="E454" s="116" t="s">
        <v>444</v>
      </c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749">
        <v>1400000</v>
      </c>
      <c r="Q454" s="749"/>
      <c r="R454" s="749"/>
      <c r="S454" s="749"/>
      <c r="T454" s="749"/>
      <c r="U454" s="749"/>
      <c r="V454" s="749"/>
      <c r="W454" s="749">
        <v>2130000</v>
      </c>
      <c r="X454" s="749"/>
      <c r="Y454" s="749"/>
      <c r="Z454" s="749">
        <v>2129912.1</v>
      </c>
      <c r="AA454" s="749"/>
      <c r="AB454" s="749"/>
      <c r="AC454" s="749"/>
      <c r="AD454" s="749"/>
      <c r="AE454" s="749"/>
      <c r="AF454" s="749"/>
      <c r="AG454" s="130"/>
      <c r="AH454" s="130" t="s">
        <v>2162</v>
      </c>
      <c r="AI454" s="130"/>
      <c r="AJ454" s="130" t="s">
        <v>179</v>
      </c>
    </row>
    <row r="455" spans="1:36" ht="12.75">
      <c r="A455" s="116" t="s">
        <v>204</v>
      </c>
      <c r="B455" s="116"/>
      <c r="C455" s="114" t="s">
        <v>352</v>
      </c>
      <c r="D455" s="114"/>
      <c r="E455" s="116" t="s">
        <v>353</v>
      </c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749">
        <v>2950000</v>
      </c>
      <c r="Q455" s="749"/>
      <c r="R455" s="749"/>
      <c r="S455" s="749"/>
      <c r="T455" s="749"/>
      <c r="U455" s="749"/>
      <c r="V455" s="749"/>
      <c r="W455" s="749">
        <v>3541200</v>
      </c>
      <c r="X455" s="749"/>
      <c r="Y455" s="749"/>
      <c r="Z455" s="749">
        <v>3521441.48</v>
      </c>
      <c r="AA455" s="749"/>
      <c r="AB455" s="749"/>
      <c r="AC455" s="749"/>
      <c r="AD455" s="749"/>
      <c r="AE455" s="749"/>
      <c r="AF455" s="749"/>
      <c r="AG455" s="130"/>
      <c r="AH455" s="130" t="s">
        <v>2163</v>
      </c>
      <c r="AI455" s="130"/>
      <c r="AJ455" s="130" t="s">
        <v>2164</v>
      </c>
    </row>
    <row r="456" spans="1:36" ht="12.75">
      <c r="A456" s="116" t="s">
        <v>204</v>
      </c>
      <c r="B456" s="116"/>
      <c r="C456" s="114" t="s">
        <v>375</v>
      </c>
      <c r="D456" s="114"/>
      <c r="E456" s="116" t="s">
        <v>376</v>
      </c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749">
        <v>100000</v>
      </c>
      <c r="Q456" s="749"/>
      <c r="R456" s="749"/>
      <c r="S456" s="749"/>
      <c r="T456" s="749"/>
      <c r="U456" s="749"/>
      <c r="V456" s="749"/>
      <c r="W456" s="749">
        <v>115000</v>
      </c>
      <c r="X456" s="749"/>
      <c r="Y456" s="749"/>
      <c r="Z456" s="749">
        <v>39492.02</v>
      </c>
      <c r="AA456" s="749"/>
      <c r="AB456" s="749"/>
      <c r="AC456" s="749"/>
      <c r="AD456" s="749"/>
      <c r="AE456" s="749"/>
      <c r="AF456" s="749"/>
      <c r="AG456" s="130"/>
      <c r="AH456" s="130" t="s">
        <v>2042</v>
      </c>
      <c r="AI456" s="130"/>
      <c r="AJ456" s="130" t="s">
        <v>2165</v>
      </c>
    </row>
    <row r="457" spans="1:36" ht="12.75">
      <c r="A457" s="116" t="s">
        <v>204</v>
      </c>
      <c r="B457" s="116"/>
      <c r="C457" s="114" t="s">
        <v>445</v>
      </c>
      <c r="D457" s="114"/>
      <c r="E457" s="116" t="s">
        <v>446</v>
      </c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749"/>
      <c r="Q457" s="749"/>
      <c r="R457" s="749"/>
      <c r="S457" s="749"/>
      <c r="T457" s="749"/>
      <c r="U457" s="749"/>
      <c r="V457" s="749"/>
      <c r="W457" s="749">
        <v>36400</v>
      </c>
      <c r="X457" s="749"/>
      <c r="Y457" s="749"/>
      <c r="Z457" s="749">
        <v>36393</v>
      </c>
      <c r="AA457" s="749"/>
      <c r="AB457" s="749"/>
      <c r="AC457" s="749"/>
      <c r="AD457" s="749"/>
      <c r="AE457" s="749"/>
      <c r="AF457" s="749"/>
      <c r="AG457" s="130"/>
      <c r="AH457" s="130" t="s">
        <v>175</v>
      </c>
      <c r="AI457" s="130"/>
      <c r="AJ457" s="130" t="s">
        <v>310</v>
      </c>
    </row>
    <row r="458" spans="1:36" ht="12.75">
      <c r="A458" s="116" t="s">
        <v>204</v>
      </c>
      <c r="B458" s="116"/>
      <c r="C458" s="114" t="s">
        <v>377</v>
      </c>
      <c r="D458" s="114"/>
      <c r="E458" s="116" t="s">
        <v>378</v>
      </c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749">
        <v>9000000</v>
      </c>
      <c r="Q458" s="749"/>
      <c r="R458" s="749"/>
      <c r="S458" s="749"/>
      <c r="T458" s="749"/>
      <c r="U458" s="749"/>
      <c r="V458" s="749"/>
      <c r="W458" s="749">
        <v>9050000</v>
      </c>
      <c r="X458" s="749"/>
      <c r="Y458" s="749"/>
      <c r="Z458" s="749">
        <v>7401522.42</v>
      </c>
      <c r="AA458" s="749"/>
      <c r="AB458" s="749"/>
      <c r="AC458" s="749"/>
      <c r="AD458" s="749"/>
      <c r="AE458" s="749"/>
      <c r="AF458" s="749"/>
      <c r="AG458" s="130"/>
      <c r="AH458" s="130" t="s">
        <v>2166</v>
      </c>
      <c r="AI458" s="130"/>
      <c r="AJ458" s="130" t="s">
        <v>2167</v>
      </c>
    </row>
    <row r="459" spans="1:36" ht="12.75">
      <c r="A459" s="116" t="s">
        <v>204</v>
      </c>
      <c r="B459" s="116"/>
      <c r="C459" s="114" t="s">
        <v>379</v>
      </c>
      <c r="D459" s="114"/>
      <c r="E459" s="116" t="s">
        <v>380</v>
      </c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749">
        <v>3300000</v>
      </c>
      <c r="Q459" s="749"/>
      <c r="R459" s="749"/>
      <c r="S459" s="749"/>
      <c r="T459" s="749"/>
      <c r="U459" s="749"/>
      <c r="V459" s="749"/>
      <c r="W459" s="749">
        <v>3384300</v>
      </c>
      <c r="X459" s="749"/>
      <c r="Y459" s="749"/>
      <c r="Z459" s="749">
        <v>2977305.06</v>
      </c>
      <c r="AA459" s="749"/>
      <c r="AB459" s="749"/>
      <c r="AC459" s="749"/>
      <c r="AD459" s="749"/>
      <c r="AE459" s="749"/>
      <c r="AF459" s="749"/>
      <c r="AG459" s="130"/>
      <c r="AH459" s="130" t="s">
        <v>2168</v>
      </c>
      <c r="AI459" s="130"/>
      <c r="AJ459" s="130" t="s">
        <v>2169</v>
      </c>
    </row>
    <row r="460" spans="1:36" ht="12.75">
      <c r="A460" s="116" t="s">
        <v>204</v>
      </c>
      <c r="B460" s="116"/>
      <c r="C460" s="114" t="s">
        <v>236</v>
      </c>
      <c r="D460" s="114"/>
      <c r="E460" s="116" t="s">
        <v>237</v>
      </c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749">
        <v>54358000</v>
      </c>
      <c r="Q460" s="749"/>
      <c r="R460" s="749"/>
      <c r="S460" s="749"/>
      <c r="T460" s="749"/>
      <c r="U460" s="749"/>
      <c r="V460" s="749"/>
      <c r="W460" s="749">
        <v>70566900</v>
      </c>
      <c r="X460" s="749"/>
      <c r="Y460" s="749"/>
      <c r="Z460" s="749">
        <v>53838299.41</v>
      </c>
      <c r="AA460" s="749"/>
      <c r="AB460" s="749"/>
      <c r="AC460" s="749"/>
      <c r="AD460" s="749"/>
      <c r="AE460" s="749"/>
      <c r="AF460" s="749"/>
      <c r="AG460" s="130"/>
      <c r="AH460" s="130" t="s">
        <v>2170</v>
      </c>
      <c r="AI460" s="130"/>
      <c r="AJ460" s="130" t="s">
        <v>1442</v>
      </c>
    </row>
    <row r="461" spans="1:36" ht="12.75">
      <c r="A461" s="116" t="s">
        <v>204</v>
      </c>
      <c r="B461" s="116"/>
      <c r="C461" s="114" t="s">
        <v>239</v>
      </c>
      <c r="D461" s="114"/>
      <c r="E461" s="116" t="s">
        <v>240</v>
      </c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749">
        <v>668000</v>
      </c>
      <c r="Q461" s="749"/>
      <c r="R461" s="749"/>
      <c r="S461" s="749"/>
      <c r="T461" s="749"/>
      <c r="U461" s="749"/>
      <c r="V461" s="749"/>
      <c r="W461" s="749">
        <v>688000</v>
      </c>
      <c r="X461" s="749"/>
      <c r="Y461" s="749"/>
      <c r="Z461" s="749">
        <v>579212</v>
      </c>
      <c r="AA461" s="749"/>
      <c r="AB461" s="749"/>
      <c r="AC461" s="749"/>
      <c r="AD461" s="749"/>
      <c r="AE461" s="749"/>
      <c r="AF461" s="749"/>
      <c r="AG461" s="130"/>
      <c r="AH461" s="130" t="s">
        <v>2171</v>
      </c>
      <c r="AI461" s="130"/>
      <c r="AJ461" s="130" t="s">
        <v>2172</v>
      </c>
    </row>
    <row r="462" spans="1:36" ht="12.75">
      <c r="A462" s="116" t="s">
        <v>204</v>
      </c>
      <c r="B462" s="116"/>
      <c r="C462" s="114" t="s">
        <v>381</v>
      </c>
      <c r="D462" s="114"/>
      <c r="E462" s="116" t="s">
        <v>382</v>
      </c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749">
        <v>1150000</v>
      </c>
      <c r="Q462" s="749"/>
      <c r="R462" s="749"/>
      <c r="S462" s="749"/>
      <c r="T462" s="749"/>
      <c r="U462" s="749"/>
      <c r="V462" s="749"/>
      <c r="W462" s="749">
        <v>1560000</v>
      </c>
      <c r="X462" s="749"/>
      <c r="Y462" s="749"/>
      <c r="Z462" s="749">
        <v>1053900.13</v>
      </c>
      <c r="AA462" s="749"/>
      <c r="AB462" s="749"/>
      <c r="AC462" s="749"/>
      <c r="AD462" s="749"/>
      <c r="AE462" s="749"/>
      <c r="AF462" s="749"/>
      <c r="AG462" s="130"/>
      <c r="AH462" s="130" t="s">
        <v>2173</v>
      </c>
      <c r="AI462" s="130"/>
      <c r="AJ462" s="130" t="s">
        <v>2174</v>
      </c>
    </row>
    <row r="463" spans="1:36" ht="12.75">
      <c r="A463" s="116" t="s">
        <v>204</v>
      </c>
      <c r="B463" s="116"/>
      <c r="C463" s="114" t="s">
        <v>291</v>
      </c>
      <c r="D463" s="114"/>
      <c r="E463" s="116" t="s">
        <v>292</v>
      </c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749">
        <v>25000000</v>
      </c>
      <c r="Q463" s="749"/>
      <c r="R463" s="749"/>
      <c r="S463" s="749"/>
      <c r="T463" s="749"/>
      <c r="U463" s="749"/>
      <c r="V463" s="749"/>
      <c r="W463" s="749">
        <v>22314800</v>
      </c>
      <c r="X463" s="749"/>
      <c r="Y463" s="749"/>
      <c r="Z463" s="749">
        <v>19467859.07</v>
      </c>
      <c r="AA463" s="749"/>
      <c r="AB463" s="749"/>
      <c r="AC463" s="749"/>
      <c r="AD463" s="749"/>
      <c r="AE463" s="749"/>
      <c r="AF463" s="749"/>
      <c r="AG463" s="130"/>
      <c r="AH463" s="130" t="s">
        <v>2175</v>
      </c>
      <c r="AI463" s="130"/>
      <c r="AJ463" s="130" t="s">
        <v>2176</v>
      </c>
    </row>
    <row r="464" spans="1:36" ht="12.75">
      <c r="A464" s="116" t="s">
        <v>204</v>
      </c>
      <c r="B464" s="116"/>
      <c r="C464" s="114" t="s">
        <v>229</v>
      </c>
      <c r="D464" s="114"/>
      <c r="E464" s="116" t="s">
        <v>230</v>
      </c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749">
        <v>14732000</v>
      </c>
      <c r="Q464" s="749"/>
      <c r="R464" s="749"/>
      <c r="S464" s="749"/>
      <c r="T464" s="749"/>
      <c r="U464" s="749"/>
      <c r="V464" s="749"/>
      <c r="W464" s="749">
        <v>13459500</v>
      </c>
      <c r="X464" s="749"/>
      <c r="Y464" s="749"/>
      <c r="Z464" s="749">
        <v>12762106.5</v>
      </c>
      <c r="AA464" s="749"/>
      <c r="AB464" s="749"/>
      <c r="AC464" s="749"/>
      <c r="AD464" s="749"/>
      <c r="AE464" s="749"/>
      <c r="AF464" s="749"/>
      <c r="AG464" s="130"/>
      <c r="AH464" s="130" t="s">
        <v>2177</v>
      </c>
      <c r="AI464" s="130"/>
      <c r="AJ464" s="130" t="s">
        <v>2178</v>
      </c>
    </row>
    <row r="465" spans="1:36" ht="12.75">
      <c r="A465" s="116" t="s">
        <v>204</v>
      </c>
      <c r="B465" s="116"/>
      <c r="C465" s="114" t="s">
        <v>241</v>
      </c>
      <c r="D465" s="114"/>
      <c r="E465" s="116" t="s">
        <v>242</v>
      </c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749">
        <v>700000</v>
      </c>
      <c r="Q465" s="749"/>
      <c r="R465" s="749"/>
      <c r="S465" s="749"/>
      <c r="T465" s="749"/>
      <c r="U465" s="749"/>
      <c r="V465" s="749"/>
      <c r="W465" s="749">
        <v>825100</v>
      </c>
      <c r="X465" s="749"/>
      <c r="Y465" s="749"/>
      <c r="Z465" s="749">
        <v>820044.21</v>
      </c>
      <c r="AA465" s="749"/>
      <c r="AB465" s="749"/>
      <c r="AC465" s="749"/>
      <c r="AD465" s="749"/>
      <c r="AE465" s="749"/>
      <c r="AF465" s="749"/>
      <c r="AG465" s="130"/>
      <c r="AH465" s="130" t="s">
        <v>2179</v>
      </c>
      <c r="AI465" s="130"/>
      <c r="AJ465" s="130" t="s">
        <v>2180</v>
      </c>
    </row>
    <row r="466" spans="1:36" ht="12.75">
      <c r="A466" s="116" t="s">
        <v>204</v>
      </c>
      <c r="B466" s="116"/>
      <c r="C466" s="114" t="s">
        <v>383</v>
      </c>
      <c r="D466" s="114"/>
      <c r="E466" s="116" t="s">
        <v>384</v>
      </c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749">
        <v>50000</v>
      </c>
      <c r="Q466" s="749"/>
      <c r="R466" s="749"/>
      <c r="S466" s="749"/>
      <c r="T466" s="749"/>
      <c r="U466" s="749"/>
      <c r="V466" s="749"/>
      <c r="W466" s="749">
        <v>1150800</v>
      </c>
      <c r="X466" s="749"/>
      <c r="Y466" s="749"/>
      <c r="Z466" s="749">
        <v>1150752.8</v>
      </c>
      <c r="AA466" s="749"/>
      <c r="AB466" s="749"/>
      <c r="AC466" s="749"/>
      <c r="AD466" s="749"/>
      <c r="AE466" s="749"/>
      <c r="AF466" s="749"/>
      <c r="AG466" s="130"/>
      <c r="AH466" s="130" t="s">
        <v>175</v>
      </c>
      <c r="AI466" s="130"/>
      <c r="AJ466" s="130" t="s">
        <v>179</v>
      </c>
    </row>
    <row r="467" spans="1:36" ht="12.75">
      <c r="A467" s="116" t="s">
        <v>204</v>
      </c>
      <c r="B467" s="116"/>
      <c r="C467" s="114" t="s">
        <v>385</v>
      </c>
      <c r="D467" s="114"/>
      <c r="E467" s="116" t="s">
        <v>1099</v>
      </c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749">
        <v>50000</v>
      </c>
      <c r="Q467" s="749"/>
      <c r="R467" s="749"/>
      <c r="S467" s="749"/>
      <c r="T467" s="749"/>
      <c r="U467" s="749"/>
      <c r="V467" s="749"/>
      <c r="W467" s="749">
        <v>55000</v>
      </c>
      <c r="X467" s="749"/>
      <c r="Y467" s="749"/>
      <c r="Z467" s="749">
        <v>19923</v>
      </c>
      <c r="AA467" s="749"/>
      <c r="AB467" s="749"/>
      <c r="AC467" s="749"/>
      <c r="AD467" s="749"/>
      <c r="AE467" s="749"/>
      <c r="AF467" s="749"/>
      <c r="AG467" s="130"/>
      <c r="AH467" s="130" t="s">
        <v>2181</v>
      </c>
      <c r="AI467" s="130"/>
      <c r="AJ467" s="130" t="s">
        <v>2182</v>
      </c>
    </row>
    <row r="468" spans="1:36" ht="12.75">
      <c r="A468" s="116" t="s">
        <v>204</v>
      </c>
      <c r="B468" s="116"/>
      <c r="C468" s="114" t="s">
        <v>231</v>
      </c>
      <c r="D468" s="114"/>
      <c r="E468" s="116" t="s">
        <v>232</v>
      </c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749">
        <v>50000</v>
      </c>
      <c r="Q468" s="749"/>
      <c r="R468" s="749"/>
      <c r="S468" s="749"/>
      <c r="T468" s="749"/>
      <c r="U468" s="749"/>
      <c r="V468" s="749"/>
      <c r="W468" s="749">
        <v>50000</v>
      </c>
      <c r="X468" s="749"/>
      <c r="Y468" s="749"/>
      <c r="Z468" s="749">
        <v>43048</v>
      </c>
      <c r="AA468" s="749"/>
      <c r="AB468" s="749"/>
      <c r="AC468" s="749"/>
      <c r="AD468" s="749"/>
      <c r="AE468" s="749"/>
      <c r="AF468" s="749"/>
      <c r="AG468" s="130"/>
      <c r="AH468" s="130" t="s">
        <v>2183</v>
      </c>
      <c r="AI468" s="130"/>
      <c r="AJ468" s="130" t="s">
        <v>2183</v>
      </c>
    </row>
    <row r="469" spans="1:36" ht="12.75">
      <c r="A469" s="116" t="s">
        <v>204</v>
      </c>
      <c r="B469" s="116"/>
      <c r="C469" s="114" t="s">
        <v>333</v>
      </c>
      <c r="D469" s="114"/>
      <c r="E469" s="116" t="s">
        <v>334</v>
      </c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749"/>
      <c r="Q469" s="749"/>
      <c r="R469" s="749"/>
      <c r="S469" s="749"/>
      <c r="T469" s="749"/>
      <c r="U469" s="749"/>
      <c r="V469" s="749"/>
      <c r="W469" s="749">
        <v>31300</v>
      </c>
      <c r="X469" s="749"/>
      <c r="Y469" s="749"/>
      <c r="Z469" s="749">
        <v>31272</v>
      </c>
      <c r="AA469" s="749"/>
      <c r="AB469" s="749"/>
      <c r="AC469" s="749"/>
      <c r="AD469" s="749"/>
      <c r="AE469" s="749"/>
      <c r="AF469" s="749"/>
      <c r="AG469" s="130"/>
      <c r="AH469" s="130" t="s">
        <v>175</v>
      </c>
      <c r="AI469" s="130"/>
      <c r="AJ469" s="130" t="s">
        <v>2184</v>
      </c>
    </row>
    <row r="470" spans="1:36" ht="12.75">
      <c r="A470" s="116" t="s">
        <v>204</v>
      </c>
      <c r="B470" s="116"/>
      <c r="C470" s="114" t="s">
        <v>276</v>
      </c>
      <c r="D470" s="114"/>
      <c r="E470" s="116" t="s">
        <v>277</v>
      </c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749"/>
      <c r="Q470" s="749"/>
      <c r="R470" s="749"/>
      <c r="S470" s="749"/>
      <c r="T470" s="749"/>
      <c r="U470" s="749"/>
      <c r="V470" s="749"/>
      <c r="W470" s="749">
        <v>6000</v>
      </c>
      <c r="X470" s="749"/>
      <c r="Y470" s="749"/>
      <c r="Z470" s="749">
        <v>6000</v>
      </c>
      <c r="AA470" s="749"/>
      <c r="AB470" s="749"/>
      <c r="AC470" s="749"/>
      <c r="AD470" s="749"/>
      <c r="AE470" s="749"/>
      <c r="AF470" s="749"/>
      <c r="AG470" s="130"/>
      <c r="AH470" s="130" t="s">
        <v>175</v>
      </c>
      <c r="AI470" s="130"/>
      <c r="AJ470" s="130" t="s">
        <v>179</v>
      </c>
    </row>
    <row r="471" spans="1:36" ht="12.75">
      <c r="A471" s="116" t="s">
        <v>204</v>
      </c>
      <c r="B471" s="116"/>
      <c r="C471" s="114" t="s">
        <v>386</v>
      </c>
      <c r="D471" s="114"/>
      <c r="E471" s="116" t="s">
        <v>387</v>
      </c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749">
        <v>550000</v>
      </c>
      <c r="Q471" s="749"/>
      <c r="R471" s="749"/>
      <c r="S471" s="749"/>
      <c r="T471" s="749"/>
      <c r="U471" s="749"/>
      <c r="V471" s="749"/>
      <c r="W471" s="749">
        <v>1368700</v>
      </c>
      <c r="X471" s="749"/>
      <c r="Y471" s="749"/>
      <c r="Z471" s="749">
        <v>1378815</v>
      </c>
      <c r="AA471" s="749"/>
      <c r="AB471" s="749"/>
      <c r="AC471" s="749"/>
      <c r="AD471" s="749"/>
      <c r="AE471" s="749"/>
      <c r="AF471" s="749"/>
      <c r="AG471" s="130"/>
      <c r="AH471" s="130" t="s">
        <v>2185</v>
      </c>
      <c r="AI471" s="130"/>
      <c r="AJ471" s="130" t="s">
        <v>2186</v>
      </c>
    </row>
    <row r="472" spans="1:36" ht="12.75">
      <c r="A472" s="116" t="s">
        <v>204</v>
      </c>
      <c r="B472" s="116"/>
      <c r="C472" s="114" t="s">
        <v>390</v>
      </c>
      <c r="D472" s="114"/>
      <c r="E472" s="116" t="s">
        <v>391</v>
      </c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749">
        <v>2800000</v>
      </c>
      <c r="Q472" s="749"/>
      <c r="R472" s="749"/>
      <c r="S472" s="749"/>
      <c r="T472" s="749"/>
      <c r="U472" s="749"/>
      <c r="V472" s="749"/>
      <c r="W472" s="749">
        <v>2800000</v>
      </c>
      <c r="X472" s="749"/>
      <c r="Y472" s="749"/>
      <c r="Z472" s="749">
        <v>3191875</v>
      </c>
      <c r="AA472" s="749"/>
      <c r="AB472" s="749"/>
      <c r="AC472" s="749"/>
      <c r="AD472" s="749"/>
      <c r="AE472" s="749"/>
      <c r="AF472" s="749"/>
      <c r="AG472" s="130"/>
      <c r="AH472" s="130" t="s">
        <v>2187</v>
      </c>
      <c r="AI472" s="130"/>
      <c r="AJ472" s="130" t="s">
        <v>2187</v>
      </c>
    </row>
    <row r="473" spans="1:36" ht="12.75">
      <c r="A473" s="116" t="s">
        <v>204</v>
      </c>
      <c r="B473" s="116"/>
      <c r="C473" s="114" t="s">
        <v>447</v>
      </c>
      <c r="D473" s="114"/>
      <c r="E473" s="116" t="s">
        <v>448</v>
      </c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749">
        <v>50000</v>
      </c>
      <c r="Q473" s="749"/>
      <c r="R473" s="749"/>
      <c r="S473" s="749"/>
      <c r="T473" s="749"/>
      <c r="U473" s="749"/>
      <c r="V473" s="749"/>
      <c r="W473" s="749">
        <v>50000</v>
      </c>
      <c r="X473" s="749"/>
      <c r="Y473" s="749"/>
      <c r="Z473" s="749">
        <v>40000</v>
      </c>
      <c r="AA473" s="749"/>
      <c r="AB473" s="749"/>
      <c r="AC473" s="749"/>
      <c r="AD473" s="749"/>
      <c r="AE473" s="749"/>
      <c r="AF473" s="749"/>
      <c r="AG473" s="130"/>
      <c r="AH473" s="130" t="s">
        <v>303</v>
      </c>
      <c r="AI473" s="130"/>
      <c r="AJ473" s="130" t="s">
        <v>303</v>
      </c>
    </row>
    <row r="474" spans="1:36" ht="12.75">
      <c r="A474" s="116" t="s">
        <v>204</v>
      </c>
      <c r="B474" s="116"/>
      <c r="C474" s="114" t="s">
        <v>449</v>
      </c>
      <c r="D474" s="114"/>
      <c r="E474" s="116" t="s">
        <v>384</v>
      </c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749">
        <v>18000000</v>
      </c>
      <c r="Q474" s="749"/>
      <c r="R474" s="749"/>
      <c r="S474" s="749"/>
      <c r="T474" s="749"/>
      <c r="U474" s="749"/>
      <c r="V474" s="749"/>
      <c r="W474" s="749">
        <v>16550000</v>
      </c>
      <c r="X474" s="749"/>
      <c r="Y474" s="749"/>
      <c r="Z474" s="749">
        <v>2993529.56</v>
      </c>
      <c r="AA474" s="749"/>
      <c r="AB474" s="749"/>
      <c r="AC474" s="749"/>
      <c r="AD474" s="749"/>
      <c r="AE474" s="749"/>
      <c r="AF474" s="749"/>
      <c r="AG474" s="130"/>
      <c r="AH474" s="130" t="s">
        <v>2188</v>
      </c>
      <c r="AI474" s="130"/>
      <c r="AJ474" s="130" t="s">
        <v>2189</v>
      </c>
    </row>
    <row r="475" spans="1:36" ht="12.75">
      <c r="A475" s="116" t="s">
        <v>204</v>
      </c>
      <c r="B475" s="116"/>
      <c r="C475" s="114" t="s">
        <v>243</v>
      </c>
      <c r="D475" s="114"/>
      <c r="E475" s="116" t="s">
        <v>244</v>
      </c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749"/>
      <c r="Q475" s="749"/>
      <c r="R475" s="749"/>
      <c r="S475" s="749"/>
      <c r="T475" s="749"/>
      <c r="U475" s="749"/>
      <c r="V475" s="749"/>
      <c r="W475" s="749">
        <v>222200</v>
      </c>
      <c r="X475" s="749"/>
      <c r="Y475" s="749"/>
      <c r="Z475" s="749">
        <v>222152.37</v>
      </c>
      <c r="AA475" s="749"/>
      <c r="AB475" s="749"/>
      <c r="AC475" s="749"/>
      <c r="AD475" s="749"/>
      <c r="AE475" s="749"/>
      <c r="AF475" s="749"/>
      <c r="AG475" s="130"/>
      <c r="AH475" s="130" t="s">
        <v>175</v>
      </c>
      <c r="AI475" s="130"/>
      <c r="AJ475" s="130" t="s">
        <v>310</v>
      </c>
    </row>
    <row r="476" spans="1:36" ht="12.75">
      <c r="A476" s="116" t="s">
        <v>204</v>
      </c>
      <c r="B476" s="116"/>
      <c r="C476" s="114" t="s">
        <v>249</v>
      </c>
      <c r="D476" s="114"/>
      <c r="E476" s="116" t="s">
        <v>250</v>
      </c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749">
        <v>2000000</v>
      </c>
      <c r="Q476" s="749"/>
      <c r="R476" s="749"/>
      <c r="S476" s="749"/>
      <c r="T476" s="749"/>
      <c r="U476" s="749"/>
      <c r="V476" s="749"/>
      <c r="W476" s="749">
        <v>3450000</v>
      </c>
      <c r="X476" s="749"/>
      <c r="Y476" s="749"/>
      <c r="Z476" s="749">
        <v>1076695.34</v>
      </c>
      <c r="AA476" s="749"/>
      <c r="AB476" s="749"/>
      <c r="AC476" s="749"/>
      <c r="AD476" s="749"/>
      <c r="AE476" s="749"/>
      <c r="AF476" s="749"/>
      <c r="AG476" s="130"/>
      <c r="AH476" s="130" t="s">
        <v>2190</v>
      </c>
      <c r="AI476" s="130"/>
      <c r="AJ476" s="130" t="s">
        <v>2191</v>
      </c>
    </row>
    <row r="477" spans="1:36" ht="12.75">
      <c r="A477" s="131" t="s">
        <v>204</v>
      </c>
      <c r="B477" s="131"/>
      <c r="C477" s="131" t="s">
        <v>206</v>
      </c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750">
        <v>354548000</v>
      </c>
      <c r="Q477" s="750"/>
      <c r="R477" s="750"/>
      <c r="S477" s="750"/>
      <c r="T477" s="750"/>
      <c r="U477" s="750"/>
      <c r="V477" s="750"/>
      <c r="W477" s="750">
        <v>388269400</v>
      </c>
      <c r="X477" s="750"/>
      <c r="Y477" s="750"/>
      <c r="Z477" s="750">
        <v>344382029.35</v>
      </c>
      <c r="AA477" s="750"/>
      <c r="AB477" s="750"/>
      <c r="AC477" s="750"/>
      <c r="AD477" s="750"/>
      <c r="AE477" s="750"/>
      <c r="AF477" s="750"/>
      <c r="AG477" s="132"/>
      <c r="AH477" s="132" t="s">
        <v>2192</v>
      </c>
      <c r="AI477" s="132"/>
      <c r="AJ477" s="132" t="s">
        <v>2193</v>
      </c>
    </row>
    <row r="478" spans="1:36" ht="12.75">
      <c r="A478" s="116" t="s">
        <v>207</v>
      </c>
      <c r="B478" s="116"/>
      <c r="C478" s="114" t="s">
        <v>441</v>
      </c>
      <c r="D478" s="114"/>
      <c r="E478" s="116" t="s">
        <v>442</v>
      </c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749"/>
      <c r="Q478" s="749"/>
      <c r="R478" s="749"/>
      <c r="S478" s="749"/>
      <c r="T478" s="749"/>
      <c r="U478" s="749"/>
      <c r="V478" s="749"/>
      <c r="W478" s="749"/>
      <c r="X478" s="749"/>
      <c r="Y478" s="749"/>
      <c r="Z478" s="749">
        <v>293.85</v>
      </c>
      <c r="AA478" s="749"/>
      <c r="AB478" s="749"/>
      <c r="AC478" s="749"/>
      <c r="AD478" s="749"/>
      <c r="AE478" s="749"/>
      <c r="AF478" s="749"/>
      <c r="AG478" s="130"/>
      <c r="AH478" s="130" t="s">
        <v>175</v>
      </c>
      <c r="AI478" s="130"/>
      <c r="AJ478" s="130" t="s">
        <v>175</v>
      </c>
    </row>
    <row r="479" spans="1:36" ht="12.75">
      <c r="A479" s="116" t="s">
        <v>207</v>
      </c>
      <c r="B479" s="116"/>
      <c r="C479" s="114" t="s">
        <v>450</v>
      </c>
      <c r="D479" s="114"/>
      <c r="E479" s="116" t="s">
        <v>451</v>
      </c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749">
        <v>375000</v>
      </c>
      <c r="Q479" s="749"/>
      <c r="R479" s="749"/>
      <c r="S479" s="749"/>
      <c r="T479" s="749"/>
      <c r="U479" s="749"/>
      <c r="V479" s="749"/>
      <c r="W479" s="749">
        <v>125000</v>
      </c>
      <c r="X479" s="749"/>
      <c r="Y479" s="749"/>
      <c r="Z479" s="749"/>
      <c r="AA479" s="749"/>
      <c r="AB479" s="749"/>
      <c r="AC479" s="749"/>
      <c r="AD479" s="749"/>
      <c r="AE479" s="749"/>
      <c r="AF479" s="749"/>
      <c r="AG479" s="130"/>
      <c r="AH479" s="130" t="s">
        <v>245</v>
      </c>
      <c r="AI479" s="130"/>
      <c r="AJ479" s="130" t="s">
        <v>245</v>
      </c>
    </row>
    <row r="480" spans="1:36" ht="12.75">
      <c r="A480" s="116" t="s">
        <v>207</v>
      </c>
      <c r="B480" s="116"/>
      <c r="C480" s="114" t="s">
        <v>432</v>
      </c>
      <c r="D480" s="114"/>
      <c r="E480" s="116" t="s">
        <v>433</v>
      </c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749">
        <v>775000</v>
      </c>
      <c r="Q480" s="749"/>
      <c r="R480" s="749"/>
      <c r="S480" s="749"/>
      <c r="T480" s="749"/>
      <c r="U480" s="749"/>
      <c r="V480" s="749"/>
      <c r="W480" s="749">
        <v>728200</v>
      </c>
      <c r="X480" s="749"/>
      <c r="Y480" s="749"/>
      <c r="Z480" s="749">
        <v>705174.28</v>
      </c>
      <c r="AA480" s="749"/>
      <c r="AB480" s="749"/>
      <c r="AC480" s="749"/>
      <c r="AD480" s="749"/>
      <c r="AE480" s="749"/>
      <c r="AF480" s="749"/>
      <c r="AG480" s="130"/>
      <c r="AH480" s="130" t="s">
        <v>2194</v>
      </c>
      <c r="AI480" s="130"/>
      <c r="AJ480" s="130" t="s">
        <v>1440</v>
      </c>
    </row>
    <row r="481" spans="1:36" ht="12.75">
      <c r="A481" s="131" t="s">
        <v>207</v>
      </c>
      <c r="B481" s="131"/>
      <c r="C481" s="131" t="s">
        <v>210</v>
      </c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750">
        <v>1150000</v>
      </c>
      <c r="Q481" s="750"/>
      <c r="R481" s="750"/>
      <c r="S481" s="750"/>
      <c r="T481" s="750"/>
      <c r="U481" s="750"/>
      <c r="V481" s="750"/>
      <c r="W481" s="750">
        <v>853200</v>
      </c>
      <c r="X481" s="750"/>
      <c r="Y481" s="750"/>
      <c r="Z481" s="750">
        <v>705468.13</v>
      </c>
      <c r="AA481" s="750"/>
      <c r="AB481" s="750"/>
      <c r="AC481" s="750"/>
      <c r="AD481" s="750"/>
      <c r="AE481" s="750"/>
      <c r="AF481" s="750"/>
      <c r="AG481" s="132"/>
      <c r="AH481" s="132" t="s">
        <v>2195</v>
      </c>
      <c r="AI481" s="132"/>
      <c r="AJ481" s="132" t="s">
        <v>2196</v>
      </c>
    </row>
    <row r="482" spans="1:36" ht="12.75">
      <c r="A482" s="116" t="s">
        <v>452</v>
      </c>
      <c r="B482" s="116"/>
      <c r="C482" s="114" t="s">
        <v>432</v>
      </c>
      <c r="D482" s="114"/>
      <c r="E482" s="116" t="s">
        <v>433</v>
      </c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749">
        <v>3880000</v>
      </c>
      <c r="Q482" s="749"/>
      <c r="R482" s="749"/>
      <c r="S482" s="749"/>
      <c r="T482" s="749"/>
      <c r="U482" s="749"/>
      <c r="V482" s="749"/>
      <c r="W482" s="749">
        <v>3910000</v>
      </c>
      <c r="X482" s="749"/>
      <c r="Y482" s="749"/>
      <c r="Z482" s="749">
        <v>3908243</v>
      </c>
      <c r="AA482" s="749"/>
      <c r="AB482" s="749"/>
      <c r="AC482" s="749"/>
      <c r="AD482" s="749"/>
      <c r="AE482" s="749"/>
      <c r="AF482" s="749"/>
      <c r="AG482" s="130"/>
      <c r="AH482" s="130" t="s">
        <v>2197</v>
      </c>
      <c r="AI482" s="130"/>
      <c r="AJ482" s="130" t="s">
        <v>1403</v>
      </c>
    </row>
    <row r="483" spans="1:36" ht="12.75">
      <c r="A483" s="131" t="s">
        <v>452</v>
      </c>
      <c r="B483" s="131"/>
      <c r="C483" s="131" t="s">
        <v>453</v>
      </c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750">
        <v>3880000</v>
      </c>
      <c r="Q483" s="750"/>
      <c r="R483" s="750"/>
      <c r="S483" s="750"/>
      <c r="T483" s="750"/>
      <c r="U483" s="750"/>
      <c r="V483" s="750"/>
      <c r="W483" s="750">
        <v>3910000</v>
      </c>
      <c r="X483" s="750"/>
      <c r="Y483" s="750"/>
      <c r="Z483" s="750">
        <v>3908243</v>
      </c>
      <c r="AA483" s="750"/>
      <c r="AB483" s="750"/>
      <c r="AC483" s="750"/>
      <c r="AD483" s="750"/>
      <c r="AE483" s="750"/>
      <c r="AF483" s="750"/>
      <c r="AG483" s="132"/>
      <c r="AH483" s="132" t="s">
        <v>2197</v>
      </c>
      <c r="AI483" s="132"/>
      <c r="AJ483" s="132" t="s">
        <v>1403</v>
      </c>
    </row>
    <row r="484" spans="1:36" ht="12.75">
      <c r="A484" s="116" t="s">
        <v>211</v>
      </c>
      <c r="B484" s="116"/>
      <c r="C484" s="114" t="s">
        <v>454</v>
      </c>
      <c r="D484" s="114"/>
      <c r="E484" s="116" t="s">
        <v>1437</v>
      </c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749">
        <v>4763000</v>
      </c>
      <c r="Q484" s="749"/>
      <c r="R484" s="749"/>
      <c r="S484" s="749"/>
      <c r="T484" s="749"/>
      <c r="U484" s="749"/>
      <c r="V484" s="749"/>
      <c r="W484" s="749">
        <v>4763000</v>
      </c>
      <c r="X484" s="749"/>
      <c r="Y484" s="749"/>
      <c r="Z484" s="749">
        <v>4835000</v>
      </c>
      <c r="AA484" s="749"/>
      <c r="AB484" s="749"/>
      <c r="AC484" s="749"/>
      <c r="AD484" s="749"/>
      <c r="AE484" s="749"/>
      <c r="AF484" s="749"/>
      <c r="AG484" s="130"/>
      <c r="AH484" s="130" t="s">
        <v>2198</v>
      </c>
      <c r="AI484" s="130"/>
      <c r="AJ484" s="130" t="s">
        <v>2198</v>
      </c>
    </row>
    <row r="485" spans="1:36" ht="12.75">
      <c r="A485" s="116" t="s">
        <v>211</v>
      </c>
      <c r="B485" s="116"/>
      <c r="C485" s="114" t="s">
        <v>455</v>
      </c>
      <c r="D485" s="114"/>
      <c r="E485" s="116" t="s">
        <v>456</v>
      </c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749">
        <v>4763000</v>
      </c>
      <c r="Q485" s="749"/>
      <c r="R485" s="749"/>
      <c r="S485" s="749"/>
      <c r="T485" s="749"/>
      <c r="U485" s="749"/>
      <c r="V485" s="749"/>
      <c r="W485" s="749">
        <v>4763000</v>
      </c>
      <c r="X485" s="749"/>
      <c r="Y485" s="749"/>
      <c r="Z485" s="749">
        <v>729917698.83</v>
      </c>
      <c r="AA485" s="749"/>
      <c r="AB485" s="749"/>
      <c r="AC485" s="749"/>
      <c r="AD485" s="749"/>
      <c r="AE485" s="749"/>
      <c r="AF485" s="749"/>
      <c r="AG485" s="130"/>
      <c r="AH485" s="130" t="s">
        <v>175</v>
      </c>
      <c r="AI485" s="130"/>
      <c r="AJ485" s="130" t="s">
        <v>175</v>
      </c>
    </row>
    <row r="486" spans="1:36" ht="12.75">
      <c r="A486" s="116" t="s">
        <v>211</v>
      </c>
      <c r="B486" s="116"/>
      <c r="C486" s="114" t="s">
        <v>457</v>
      </c>
      <c r="D486" s="114"/>
      <c r="E486" s="116" t="s">
        <v>1839</v>
      </c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749"/>
      <c r="Q486" s="749"/>
      <c r="R486" s="749"/>
      <c r="S486" s="749"/>
      <c r="T486" s="749"/>
      <c r="U486" s="749"/>
      <c r="V486" s="749"/>
      <c r="W486" s="749">
        <v>1992100</v>
      </c>
      <c r="X486" s="749"/>
      <c r="Y486" s="749"/>
      <c r="Z486" s="749">
        <v>2195140.05</v>
      </c>
      <c r="AA486" s="749"/>
      <c r="AB486" s="749"/>
      <c r="AC486" s="749"/>
      <c r="AD486" s="749"/>
      <c r="AE486" s="749"/>
      <c r="AF486" s="749"/>
      <c r="AG486" s="130"/>
      <c r="AH486" s="130" t="s">
        <v>175</v>
      </c>
      <c r="AI486" s="130"/>
      <c r="AJ486" s="130" t="s">
        <v>2199</v>
      </c>
    </row>
    <row r="487" spans="1:36" ht="12.75">
      <c r="A487" s="116" t="s">
        <v>211</v>
      </c>
      <c r="B487" s="116"/>
      <c r="C487" s="114" t="s">
        <v>1775</v>
      </c>
      <c r="D487" s="114"/>
      <c r="E487" s="116" t="s">
        <v>2200</v>
      </c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749"/>
      <c r="Q487" s="749"/>
      <c r="R487" s="749"/>
      <c r="S487" s="749"/>
      <c r="T487" s="749"/>
      <c r="U487" s="749"/>
      <c r="V487" s="749"/>
      <c r="W487" s="749">
        <v>8900</v>
      </c>
      <c r="X487" s="749"/>
      <c r="Y487" s="749"/>
      <c r="Z487" s="749">
        <v>8930.59</v>
      </c>
      <c r="AA487" s="749"/>
      <c r="AB487" s="749"/>
      <c r="AC487" s="749"/>
      <c r="AD487" s="749"/>
      <c r="AE487" s="749"/>
      <c r="AF487" s="749"/>
      <c r="AG487" s="130"/>
      <c r="AH487" s="130" t="s">
        <v>175</v>
      </c>
      <c r="AI487" s="130"/>
      <c r="AJ487" s="130" t="s">
        <v>2201</v>
      </c>
    </row>
    <row r="488" spans="1:36" ht="12.75">
      <c r="A488" s="131" t="s">
        <v>211</v>
      </c>
      <c r="B488" s="131"/>
      <c r="C488" s="131" t="s">
        <v>219</v>
      </c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750">
        <v>9526000</v>
      </c>
      <c r="Q488" s="750"/>
      <c r="R488" s="750"/>
      <c r="S488" s="750"/>
      <c r="T488" s="750"/>
      <c r="U488" s="750"/>
      <c r="V488" s="750"/>
      <c r="W488" s="750">
        <v>11527000</v>
      </c>
      <c r="X488" s="750"/>
      <c r="Y488" s="750"/>
      <c r="Z488" s="750">
        <v>736956769.47</v>
      </c>
      <c r="AA488" s="750"/>
      <c r="AB488" s="750"/>
      <c r="AC488" s="750"/>
      <c r="AD488" s="750"/>
      <c r="AE488" s="750"/>
      <c r="AF488" s="750"/>
      <c r="AG488" s="132"/>
      <c r="AH488" s="132" t="s">
        <v>175</v>
      </c>
      <c r="AI488" s="132"/>
      <c r="AJ488" s="132" t="s">
        <v>175</v>
      </c>
    </row>
    <row r="489" spans="1:36" ht="12.75">
      <c r="A489" s="116" t="s">
        <v>2202</v>
      </c>
      <c r="B489" s="116"/>
      <c r="C489" s="114" t="s">
        <v>2203</v>
      </c>
      <c r="D489" s="114"/>
      <c r="E489" s="116" t="s">
        <v>2204</v>
      </c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749"/>
      <c r="Q489" s="749"/>
      <c r="R489" s="749"/>
      <c r="S489" s="749"/>
      <c r="T489" s="749"/>
      <c r="U489" s="749"/>
      <c r="V489" s="749"/>
      <c r="W489" s="749">
        <v>1108400</v>
      </c>
      <c r="X489" s="749"/>
      <c r="Y489" s="749"/>
      <c r="Z489" s="749">
        <v>1108420.6</v>
      </c>
      <c r="AA489" s="749"/>
      <c r="AB489" s="749"/>
      <c r="AC489" s="749"/>
      <c r="AD489" s="749"/>
      <c r="AE489" s="749"/>
      <c r="AF489" s="749"/>
      <c r="AG489" s="130"/>
      <c r="AH489" s="130" t="s">
        <v>175</v>
      </c>
      <c r="AI489" s="130"/>
      <c r="AJ489" s="130" t="s">
        <v>179</v>
      </c>
    </row>
    <row r="490" spans="1:36" ht="12.75">
      <c r="A490" s="131" t="s">
        <v>2202</v>
      </c>
      <c r="B490" s="131"/>
      <c r="C490" s="131" t="s">
        <v>2205</v>
      </c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750"/>
      <c r="Q490" s="750"/>
      <c r="R490" s="750"/>
      <c r="S490" s="750"/>
      <c r="T490" s="750"/>
      <c r="U490" s="750"/>
      <c r="V490" s="750"/>
      <c r="W490" s="750">
        <v>1108400</v>
      </c>
      <c r="X490" s="750"/>
      <c r="Y490" s="750"/>
      <c r="Z490" s="750">
        <v>1108420.6</v>
      </c>
      <c r="AA490" s="750"/>
      <c r="AB490" s="750"/>
      <c r="AC490" s="750"/>
      <c r="AD490" s="750"/>
      <c r="AE490" s="750"/>
      <c r="AF490" s="750"/>
      <c r="AG490" s="132"/>
      <c r="AH490" s="132" t="s">
        <v>175</v>
      </c>
      <c r="AI490" s="132"/>
      <c r="AJ490" s="132" t="s">
        <v>179</v>
      </c>
    </row>
    <row r="491" spans="1:36" ht="12.75">
      <c r="A491" s="116" t="s">
        <v>220</v>
      </c>
      <c r="B491" s="116"/>
      <c r="C491" s="114" t="s">
        <v>239</v>
      </c>
      <c r="D491" s="114"/>
      <c r="E491" s="116" t="s">
        <v>240</v>
      </c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749">
        <v>600000</v>
      </c>
      <c r="Q491" s="749"/>
      <c r="R491" s="749"/>
      <c r="S491" s="749"/>
      <c r="T491" s="749"/>
      <c r="U491" s="749"/>
      <c r="V491" s="749"/>
      <c r="W491" s="749">
        <v>966800</v>
      </c>
      <c r="X491" s="749"/>
      <c r="Y491" s="749"/>
      <c r="Z491" s="749">
        <v>966761.13</v>
      </c>
      <c r="AA491" s="749"/>
      <c r="AB491" s="749"/>
      <c r="AC491" s="749"/>
      <c r="AD491" s="749"/>
      <c r="AE491" s="749"/>
      <c r="AF491" s="749"/>
      <c r="AG491" s="130"/>
      <c r="AH491" s="130" t="s">
        <v>2206</v>
      </c>
      <c r="AI491" s="130"/>
      <c r="AJ491" s="130" t="s">
        <v>179</v>
      </c>
    </row>
    <row r="492" spans="1:36" ht="12.75">
      <c r="A492" s="116" t="s">
        <v>220</v>
      </c>
      <c r="B492" s="116"/>
      <c r="C492" s="114" t="s">
        <v>284</v>
      </c>
      <c r="D492" s="114"/>
      <c r="E492" s="116" t="s">
        <v>285</v>
      </c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749">
        <v>14610000</v>
      </c>
      <c r="Q492" s="749"/>
      <c r="R492" s="749"/>
      <c r="S492" s="749"/>
      <c r="T492" s="749"/>
      <c r="U492" s="749"/>
      <c r="V492" s="749"/>
      <c r="W492" s="749">
        <v>10878100</v>
      </c>
      <c r="X492" s="749"/>
      <c r="Y492" s="749"/>
      <c r="Z492" s="749">
        <v>20000</v>
      </c>
      <c r="AA492" s="749"/>
      <c r="AB492" s="749"/>
      <c r="AC492" s="749"/>
      <c r="AD492" s="749"/>
      <c r="AE492" s="749"/>
      <c r="AF492" s="749"/>
      <c r="AG492" s="130"/>
      <c r="AH492" s="130" t="s">
        <v>2207</v>
      </c>
      <c r="AI492" s="130"/>
      <c r="AJ492" s="130" t="s">
        <v>2208</v>
      </c>
    </row>
    <row r="493" spans="1:36" ht="12.75">
      <c r="A493" s="116" t="s">
        <v>220</v>
      </c>
      <c r="B493" s="116"/>
      <c r="C493" s="114" t="s">
        <v>388</v>
      </c>
      <c r="D493" s="114"/>
      <c r="E493" s="116" t="s">
        <v>389</v>
      </c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749"/>
      <c r="Q493" s="749"/>
      <c r="R493" s="749"/>
      <c r="S493" s="749"/>
      <c r="T493" s="749"/>
      <c r="U493" s="749"/>
      <c r="V493" s="749"/>
      <c r="W493" s="749">
        <v>30000</v>
      </c>
      <c r="X493" s="749"/>
      <c r="Y493" s="749"/>
      <c r="Z493" s="749">
        <v>30000</v>
      </c>
      <c r="AA493" s="749"/>
      <c r="AB493" s="749"/>
      <c r="AC493" s="749"/>
      <c r="AD493" s="749"/>
      <c r="AE493" s="749"/>
      <c r="AF493" s="749"/>
      <c r="AG493" s="130"/>
      <c r="AH493" s="130" t="s">
        <v>175</v>
      </c>
      <c r="AI493" s="130"/>
      <c r="AJ493" s="130" t="s">
        <v>179</v>
      </c>
    </row>
    <row r="494" spans="1:36" ht="12.75">
      <c r="A494" s="116" t="s">
        <v>220</v>
      </c>
      <c r="B494" s="116"/>
      <c r="C494" s="114" t="s">
        <v>278</v>
      </c>
      <c r="D494" s="114"/>
      <c r="E494" s="116" t="s">
        <v>279</v>
      </c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749">
        <v>15750000</v>
      </c>
      <c r="Q494" s="749"/>
      <c r="R494" s="749"/>
      <c r="S494" s="749"/>
      <c r="T494" s="749"/>
      <c r="U494" s="749"/>
      <c r="V494" s="749"/>
      <c r="W494" s="749">
        <v>43109400</v>
      </c>
      <c r="X494" s="749"/>
      <c r="Y494" s="749"/>
      <c r="Z494" s="749"/>
      <c r="AA494" s="749"/>
      <c r="AB494" s="749"/>
      <c r="AC494" s="749"/>
      <c r="AD494" s="749"/>
      <c r="AE494" s="749"/>
      <c r="AF494" s="749"/>
      <c r="AG494" s="130"/>
      <c r="AH494" s="130" t="s">
        <v>245</v>
      </c>
      <c r="AI494" s="130"/>
      <c r="AJ494" s="130" t="s">
        <v>245</v>
      </c>
    </row>
    <row r="495" spans="1:36" ht="12.75">
      <c r="A495" s="116" t="s">
        <v>220</v>
      </c>
      <c r="B495" s="116"/>
      <c r="C495" s="114" t="s">
        <v>1438</v>
      </c>
      <c r="D495" s="114"/>
      <c r="E495" s="116" t="s">
        <v>1439</v>
      </c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749">
        <v>100000</v>
      </c>
      <c r="Q495" s="749"/>
      <c r="R495" s="749"/>
      <c r="S495" s="749"/>
      <c r="T495" s="749"/>
      <c r="U495" s="749"/>
      <c r="V495" s="749"/>
      <c r="W495" s="749">
        <v>100000</v>
      </c>
      <c r="X495" s="749"/>
      <c r="Y495" s="749"/>
      <c r="Z495" s="749"/>
      <c r="AA495" s="749"/>
      <c r="AB495" s="749"/>
      <c r="AC495" s="749"/>
      <c r="AD495" s="749"/>
      <c r="AE495" s="749"/>
      <c r="AF495" s="749"/>
      <c r="AG495" s="130"/>
      <c r="AH495" s="130" t="s">
        <v>245</v>
      </c>
      <c r="AI495" s="130"/>
      <c r="AJ495" s="130" t="s">
        <v>245</v>
      </c>
    </row>
    <row r="496" spans="1:36" ht="12.75">
      <c r="A496" s="116" t="s">
        <v>220</v>
      </c>
      <c r="B496" s="116"/>
      <c r="C496" s="114" t="s">
        <v>343</v>
      </c>
      <c r="D496" s="114"/>
      <c r="E496" s="116" t="s">
        <v>344</v>
      </c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749"/>
      <c r="Q496" s="749"/>
      <c r="R496" s="749"/>
      <c r="S496" s="749"/>
      <c r="T496" s="749"/>
      <c r="U496" s="749"/>
      <c r="V496" s="749"/>
      <c r="W496" s="749">
        <v>31500</v>
      </c>
      <c r="X496" s="749"/>
      <c r="Y496" s="749"/>
      <c r="Z496" s="749">
        <v>10752</v>
      </c>
      <c r="AA496" s="749"/>
      <c r="AB496" s="749"/>
      <c r="AC496" s="749"/>
      <c r="AD496" s="749"/>
      <c r="AE496" s="749"/>
      <c r="AF496" s="749"/>
      <c r="AG496" s="130"/>
      <c r="AH496" s="130" t="s">
        <v>175</v>
      </c>
      <c r="AI496" s="130"/>
      <c r="AJ496" s="130" t="s">
        <v>1817</v>
      </c>
    </row>
    <row r="497" spans="1:36" ht="12.75">
      <c r="A497" s="116" t="s">
        <v>220</v>
      </c>
      <c r="B497" s="116"/>
      <c r="C497" s="114" t="s">
        <v>458</v>
      </c>
      <c r="D497" s="114"/>
      <c r="E497" s="116" t="s">
        <v>459</v>
      </c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749">
        <v>7000000</v>
      </c>
      <c r="Q497" s="749"/>
      <c r="R497" s="749"/>
      <c r="S497" s="749"/>
      <c r="T497" s="749"/>
      <c r="U497" s="749"/>
      <c r="V497" s="749"/>
      <c r="W497" s="749">
        <v>7000000</v>
      </c>
      <c r="X497" s="749"/>
      <c r="Y497" s="749"/>
      <c r="Z497" s="749"/>
      <c r="AA497" s="749"/>
      <c r="AB497" s="749"/>
      <c r="AC497" s="749"/>
      <c r="AD497" s="749"/>
      <c r="AE497" s="749"/>
      <c r="AF497" s="749"/>
      <c r="AG497" s="130"/>
      <c r="AH497" s="130" t="s">
        <v>245</v>
      </c>
      <c r="AI497" s="130"/>
      <c r="AJ497" s="130" t="s">
        <v>245</v>
      </c>
    </row>
    <row r="498" spans="1:36" ht="12.75">
      <c r="A498" s="131" t="s">
        <v>220</v>
      </c>
      <c r="B498" s="131"/>
      <c r="C498" s="131" t="s">
        <v>224</v>
      </c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750">
        <v>38060000</v>
      </c>
      <c r="Q498" s="750"/>
      <c r="R498" s="750"/>
      <c r="S498" s="750"/>
      <c r="T498" s="750"/>
      <c r="U498" s="750"/>
      <c r="V498" s="750"/>
      <c r="W498" s="750">
        <v>62115800</v>
      </c>
      <c r="X498" s="750"/>
      <c r="Y498" s="750"/>
      <c r="Z498" s="750">
        <v>1027513.13</v>
      </c>
      <c r="AA498" s="750"/>
      <c r="AB498" s="750"/>
      <c r="AC498" s="750"/>
      <c r="AD498" s="750"/>
      <c r="AE498" s="750"/>
      <c r="AF498" s="750"/>
      <c r="AG498" s="132"/>
      <c r="AH498" s="132" t="s">
        <v>2209</v>
      </c>
      <c r="AI498" s="132"/>
      <c r="AJ498" s="132" t="s">
        <v>2210</v>
      </c>
    </row>
    <row r="499" spans="1:36" ht="14.25" thickBot="1">
      <c r="A499" s="421" t="s">
        <v>460</v>
      </c>
      <c r="B499" s="421"/>
      <c r="C499" s="421"/>
      <c r="D499" s="421"/>
      <c r="E499" s="421"/>
      <c r="F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751">
        <v>1094771500</v>
      </c>
      <c r="Q499" s="751"/>
      <c r="R499" s="751"/>
      <c r="S499" s="751"/>
      <c r="T499" s="751"/>
      <c r="U499" s="751"/>
      <c r="V499" s="751"/>
      <c r="W499" s="751">
        <v>1527244800</v>
      </c>
      <c r="X499" s="751"/>
      <c r="Y499" s="751"/>
      <c r="Z499" s="751">
        <v>1688848570.86</v>
      </c>
      <c r="AA499" s="751"/>
      <c r="AB499" s="751"/>
      <c r="AC499" s="751"/>
      <c r="AD499" s="751"/>
      <c r="AE499" s="751"/>
      <c r="AF499" s="751"/>
      <c r="AG499" s="422"/>
      <c r="AH499" s="422" t="s">
        <v>2211</v>
      </c>
      <c r="AI499" s="422"/>
      <c r="AJ499" s="422" t="s">
        <v>2212</v>
      </c>
    </row>
    <row r="500" spans="1:36" ht="16.5">
      <c r="A500" s="126" t="s">
        <v>461</v>
      </c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</row>
    <row r="501" spans="1:36" ht="12.75">
      <c r="A501" s="419" t="s">
        <v>462</v>
      </c>
      <c r="B501" s="419"/>
      <c r="C501" s="419"/>
      <c r="D501" s="419"/>
      <c r="E501" s="419"/>
      <c r="F501" s="419"/>
      <c r="G501" s="419"/>
      <c r="H501" s="419"/>
      <c r="I501" s="419"/>
      <c r="J501" s="419"/>
      <c r="K501" s="419"/>
      <c r="L501" s="419"/>
      <c r="M501" s="419"/>
      <c r="N501" s="420"/>
      <c r="O501" s="420" t="s">
        <v>1479</v>
      </c>
      <c r="P501" s="420"/>
      <c r="Q501" s="420"/>
      <c r="R501" s="420"/>
      <c r="S501" s="420"/>
      <c r="T501" s="420"/>
      <c r="U501" s="420"/>
      <c r="V501" s="420" t="s">
        <v>143</v>
      </c>
      <c r="W501" s="420"/>
      <c r="X501" s="420"/>
      <c r="Y501" s="420" t="s">
        <v>144</v>
      </c>
      <c r="Z501" s="420"/>
      <c r="AA501" s="420"/>
      <c r="AB501" s="420"/>
      <c r="AC501" s="420"/>
      <c r="AD501" s="420"/>
      <c r="AE501" s="420"/>
      <c r="AF501" s="420" t="s">
        <v>145</v>
      </c>
      <c r="AG501" s="420"/>
      <c r="AH501" s="420" t="s">
        <v>146</v>
      </c>
      <c r="AI501" s="420"/>
      <c r="AJ501" s="420" t="s">
        <v>147</v>
      </c>
    </row>
    <row r="502" spans="1:36" ht="12.75">
      <c r="A502" s="127" t="s">
        <v>48</v>
      </c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8"/>
      <c r="O502" s="128" t="s">
        <v>1480</v>
      </c>
      <c r="P502" s="128"/>
      <c r="Q502" s="128"/>
      <c r="R502" s="128"/>
      <c r="S502" s="128"/>
      <c r="T502" s="128"/>
      <c r="U502" s="128"/>
      <c r="V502" s="128" t="s">
        <v>150</v>
      </c>
      <c r="W502" s="128"/>
      <c r="X502" s="128"/>
      <c r="Y502" s="128" t="s">
        <v>151</v>
      </c>
      <c r="Z502" s="128"/>
      <c r="AA502" s="128"/>
      <c r="AB502" s="128"/>
      <c r="AC502" s="128"/>
      <c r="AD502" s="128"/>
      <c r="AE502" s="128"/>
      <c r="AF502" s="128" t="s">
        <v>152</v>
      </c>
      <c r="AG502" s="128"/>
      <c r="AH502" s="128"/>
      <c r="AI502" s="128"/>
      <c r="AJ502" s="128"/>
    </row>
    <row r="503" spans="1:36" ht="12.7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</row>
    <row r="504" spans="1:36" ht="12.75">
      <c r="A504" s="423" t="s">
        <v>463</v>
      </c>
      <c r="B504" s="423"/>
      <c r="C504" s="423"/>
      <c r="D504" s="423"/>
      <c r="E504" s="423"/>
      <c r="F504" s="423"/>
      <c r="G504" s="423"/>
      <c r="H504" s="423"/>
      <c r="I504" s="423"/>
      <c r="J504" s="423"/>
      <c r="K504" s="423"/>
      <c r="L504" s="423"/>
      <c r="M504" s="423"/>
      <c r="N504" s="423"/>
      <c r="O504" s="423"/>
      <c r="P504" s="423"/>
      <c r="Q504" s="423"/>
      <c r="R504" s="423"/>
      <c r="S504" s="423"/>
      <c r="T504" s="423"/>
      <c r="U504" s="423"/>
      <c r="V504" s="423"/>
      <c r="W504" s="423"/>
      <c r="X504" s="423"/>
      <c r="Y504" s="423"/>
      <c r="Z504" s="423"/>
      <c r="AA504" s="423"/>
      <c r="AB504" s="423"/>
      <c r="AC504" s="423"/>
      <c r="AD504" s="423"/>
      <c r="AE504" s="423"/>
      <c r="AF504" s="423"/>
      <c r="AG504" s="423"/>
      <c r="AH504" s="423"/>
      <c r="AI504" s="423"/>
      <c r="AJ504" s="423"/>
    </row>
    <row r="505" spans="1:36" ht="12.75">
      <c r="A505" s="118"/>
      <c r="B505" s="118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24"/>
      <c r="O505" s="124" t="s">
        <v>1481</v>
      </c>
      <c r="P505" s="749"/>
      <c r="Q505" s="749"/>
      <c r="R505" s="749"/>
      <c r="S505" s="749"/>
      <c r="T505" s="749"/>
      <c r="U505" s="749"/>
      <c r="V505" s="749"/>
      <c r="W505" s="749"/>
      <c r="X505" s="749"/>
      <c r="Y505" s="749"/>
      <c r="Z505" s="749"/>
      <c r="AA505" s="749"/>
      <c r="AB505" s="749"/>
      <c r="AC505" s="749"/>
      <c r="AD505" s="749"/>
      <c r="AE505" s="749"/>
      <c r="AF505" s="749"/>
      <c r="AG505" s="130"/>
      <c r="AH505" s="130" t="s">
        <v>175</v>
      </c>
      <c r="AI505" s="130"/>
      <c r="AJ505" s="130" t="s">
        <v>175</v>
      </c>
    </row>
    <row r="506" spans="1:36" ht="12.75">
      <c r="A506" s="118"/>
      <c r="B506" s="118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24"/>
      <c r="O506" s="124" t="s">
        <v>1482</v>
      </c>
      <c r="P506" s="749"/>
      <c r="Q506" s="749"/>
      <c r="R506" s="749"/>
      <c r="S506" s="749"/>
      <c r="T506" s="749"/>
      <c r="U506" s="749"/>
      <c r="V506" s="749"/>
      <c r="W506" s="749"/>
      <c r="X506" s="749"/>
      <c r="Y506" s="749"/>
      <c r="Z506" s="749"/>
      <c r="AA506" s="749"/>
      <c r="AB506" s="749"/>
      <c r="AC506" s="749"/>
      <c r="AD506" s="749"/>
      <c r="AE506" s="749"/>
      <c r="AF506" s="749"/>
      <c r="AG506" s="130"/>
      <c r="AH506" s="130" t="s">
        <v>175</v>
      </c>
      <c r="AI506" s="130"/>
      <c r="AJ506" s="130" t="s">
        <v>175</v>
      </c>
    </row>
    <row r="507" spans="1:36" ht="12.75">
      <c r="A507" s="118"/>
      <c r="B507" s="118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24"/>
      <c r="O507" s="124" t="s">
        <v>1483</v>
      </c>
      <c r="P507" s="749"/>
      <c r="Q507" s="749"/>
      <c r="R507" s="749"/>
      <c r="S507" s="749"/>
      <c r="T507" s="749"/>
      <c r="U507" s="749"/>
      <c r="V507" s="749"/>
      <c r="W507" s="749"/>
      <c r="X507" s="749"/>
      <c r="Y507" s="749"/>
      <c r="Z507" s="749"/>
      <c r="AA507" s="749"/>
      <c r="AB507" s="749"/>
      <c r="AC507" s="749"/>
      <c r="AD507" s="749"/>
      <c r="AE507" s="749"/>
      <c r="AF507" s="749"/>
      <c r="AG507" s="130"/>
      <c r="AH507" s="130" t="s">
        <v>175</v>
      </c>
      <c r="AI507" s="130"/>
      <c r="AJ507" s="130" t="s">
        <v>175</v>
      </c>
    </row>
    <row r="508" spans="1:36" ht="12.75">
      <c r="A508" s="118"/>
      <c r="B508" s="118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24"/>
      <c r="O508" s="124" t="s">
        <v>1484</v>
      </c>
      <c r="P508" s="749"/>
      <c r="Q508" s="749"/>
      <c r="R508" s="749"/>
      <c r="S508" s="749"/>
      <c r="T508" s="749"/>
      <c r="U508" s="749"/>
      <c r="V508" s="749"/>
      <c r="W508" s="749"/>
      <c r="X508" s="749"/>
      <c r="Y508" s="749"/>
      <c r="Z508" s="749"/>
      <c r="AA508" s="749"/>
      <c r="AB508" s="749"/>
      <c r="AC508" s="749"/>
      <c r="AD508" s="749"/>
      <c r="AE508" s="749"/>
      <c r="AF508" s="749"/>
      <c r="AG508" s="130"/>
      <c r="AH508" s="130" t="s">
        <v>175</v>
      </c>
      <c r="AI508" s="130"/>
      <c r="AJ508" s="130" t="s">
        <v>175</v>
      </c>
    </row>
    <row r="509" spans="1:36" ht="12.75">
      <c r="A509" s="118"/>
      <c r="B509" s="118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24"/>
      <c r="O509" s="124"/>
      <c r="P509" s="749"/>
      <c r="Q509" s="749"/>
      <c r="R509" s="749"/>
      <c r="S509" s="749"/>
      <c r="T509" s="749"/>
      <c r="U509" s="749"/>
      <c r="V509" s="749"/>
      <c r="W509" s="749"/>
      <c r="X509" s="749"/>
      <c r="Y509" s="749"/>
      <c r="Z509" s="749"/>
      <c r="AA509" s="749"/>
      <c r="AB509" s="749"/>
      <c r="AC509" s="749"/>
      <c r="AD509" s="749"/>
      <c r="AE509" s="749"/>
      <c r="AF509" s="749"/>
      <c r="AG509" s="130"/>
      <c r="AH509" s="130"/>
      <c r="AI509" s="130"/>
      <c r="AJ509" s="130"/>
    </row>
    <row r="510" spans="1:36" ht="12.75">
      <c r="A510" s="118"/>
      <c r="B510" s="118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24"/>
      <c r="O510" s="124" t="s">
        <v>1485</v>
      </c>
      <c r="P510" s="749">
        <v>323488900</v>
      </c>
      <c r="Q510" s="749"/>
      <c r="R510" s="749"/>
      <c r="S510" s="749"/>
      <c r="T510" s="749"/>
      <c r="U510" s="749"/>
      <c r="V510" s="749"/>
      <c r="W510" s="749">
        <v>434167600</v>
      </c>
      <c r="X510" s="749"/>
      <c r="Y510" s="749"/>
      <c r="Z510" s="752">
        <v>-88061120.11</v>
      </c>
      <c r="AA510" s="752"/>
      <c r="AB510" s="752"/>
      <c r="AC510" s="752"/>
      <c r="AD510" s="752"/>
      <c r="AE510" s="752"/>
      <c r="AF510" s="752"/>
      <c r="AG510" s="351"/>
      <c r="AH510" s="351" t="s">
        <v>2213</v>
      </c>
      <c r="AI510" s="351"/>
      <c r="AJ510" s="351" t="s">
        <v>2214</v>
      </c>
    </row>
    <row r="511" spans="1:36" ht="12.75">
      <c r="A511" s="118"/>
      <c r="B511" s="118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24"/>
      <c r="O511" s="124" t="s">
        <v>1486</v>
      </c>
      <c r="P511" s="749"/>
      <c r="Q511" s="749"/>
      <c r="R511" s="749"/>
      <c r="S511" s="749"/>
      <c r="T511" s="749"/>
      <c r="U511" s="749"/>
      <c r="V511" s="749"/>
      <c r="W511" s="749"/>
      <c r="X511" s="749"/>
      <c r="Y511" s="749"/>
      <c r="Z511" s="749">
        <v>11300000</v>
      </c>
      <c r="AA511" s="749"/>
      <c r="AB511" s="749"/>
      <c r="AC511" s="749"/>
      <c r="AD511" s="749"/>
      <c r="AE511" s="749"/>
      <c r="AF511" s="749"/>
      <c r="AG511" s="130"/>
      <c r="AH511" s="130" t="s">
        <v>175</v>
      </c>
      <c r="AI511" s="130"/>
      <c r="AJ511" s="130" t="s">
        <v>175</v>
      </c>
    </row>
    <row r="512" spans="1:36" ht="12.75">
      <c r="A512" s="118"/>
      <c r="B512" s="118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24"/>
      <c r="O512" s="124" t="s">
        <v>1487</v>
      </c>
      <c r="P512" s="749"/>
      <c r="Q512" s="749"/>
      <c r="R512" s="749"/>
      <c r="S512" s="749"/>
      <c r="T512" s="749"/>
      <c r="U512" s="749"/>
      <c r="V512" s="749"/>
      <c r="W512" s="749"/>
      <c r="X512" s="749"/>
      <c r="Y512" s="749"/>
      <c r="Z512" s="752">
        <v>-11948119.83</v>
      </c>
      <c r="AA512" s="752"/>
      <c r="AB512" s="752"/>
      <c r="AC512" s="752"/>
      <c r="AD512" s="752"/>
      <c r="AE512" s="752"/>
      <c r="AF512" s="752"/>
      <c r="AG512" s="130"/>
      <c r="AH512" s="130" t="s">
        <v>175</v>
      </c>
      <c r="AI512" s="130"/>
      <c r="AJ512" s="130" t="s">
        <v>175</v>
      </c>
    </row>
    <row r="513" spans="1:36" ht="12.75">
      <c r="A513" s="423" t="s">
        <v>464</v>
      </c>
      <c r="B513" s="423"/>
      <c r="C513" s="423"/>
      <c r="D513" s="423"/>
      <c r="E513" s="423"/>
      <c r="F513" s="423"/>
      <c r="G513" s="423"/>
      <c r="H513" s="423"/>
      <c r="I513" s="423"/>
      <c r="J513" s="423"/>
      <c r="K513" s="423"/>
      <c r="L513" s="423"/>
      <c r="M513" s="423"/>
      <c r="N513" s="423"/>
      <c r="O513" s="423"/>
      <c r="P513" s="423"/>
      <c r="Q513" s="423"/>
      <c r="R513" s="423"/>
      <c r="S513" s="423"/>
      <c r="T513" s="423"/>
      <c r="U513" s="423"/>
      <c r="V513" s="423"/>
      <c r="W513" s="423"/>
      <c r="X513" s="423"/>
      <c r="Y513" s="423"/>
      <c r="Z513" s="423"/>
      <c r="AA513" s="423"/>
      <c r="AB513" s="423"/>
      <c r="AC513" s="423"/>
      <c r="AD513" s="423"/>
      <c r="AE513" s="423"/>
      <c r="AF513" s="423"/>
      <c r="AG513" s="423"/>
      <c r="AH513" s="423"/>
      <c r="AI513" s="423"/>
      <c r="AJ513" s="423"/>
    </row>
    <row r="514" spans="1:36" ht="12.75">
      <c r="A514" s="118"/>
      <c r="B514" s="118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24"/>
      <c r="O514" s="124" t="s">
        <v>1488</v>
      </c>
      <c r="P514" s="749"/>
      <c r="Q514" s="749"/>
      <c r="R514" s="749"/>
      <c r="S514" s="749"/>
      <c r="T514" s="749"/>
      <c r="U514" s="749"/>
      <c r="V514" s="749"/>
      <c r="W514" s="749"/>
      <c r="X514" s="749"/>
      <c r="Y514" s="749"/>
      <c r="Z514" s="749"/>
      <c r="AA514" s="749"/>
      <c r="AB514" s="749"/>
      <c r="AC514" s="749"/>
      <c r="AD514" s="749"/>
      <c r="AE514" s="749"/>
      <c r="AF514" s="749"/>
      <c r="AG514" s="130"/>
      <c r="AH514" s="130" t="s">
        <v>175</v>
      </c>
      <c r="AI514" s="130"/>
      <c r="AJ514" s="130" t="s">
        <v>175</v>
      </c>
    </row>
    <row r="515" spans="1:36" ht="12.75">
      <c r="A515" s="118"/>
      <c r="B515" s="118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24"/>
      <c r="O515" s="124" t="s">
        <v>1489</v>
      </c>
      <c r="P515" s="749"/>
      <c r="Q515" s="749"/>
      <c r="R515" s="749"/>
      <c r="S515" s="749"/>
      <c r="T515" s="749"/>
      <c r="U515" s="749"/>
      <c r="V515" s="749"/>
      <c r="W515" s="749"/>
      <c r="X515" s="749"/>
      <c r="Y515" s="749"/>
      <c r="Z515" s="749"/>
      <c r="AA515" s="749"/>
      <c r="AB515" s="749"/>
      <c r="AC515" s="749"/>
      <c r="AD515" s="749"/>
      <c r="AE515" s="749"/>
      <c r="AF515" s="749"/>
      <c r="AG515" s="130"/>
      <c r="AH515" s="130" t="s">
        <v>175</v>
      </c>
      <c r="AI515" s="130"/>
      <c r="AJ515" s="130" t="s">
        <v>175</v>
      </c>
    </row>
    <row r="516" spans="1:36" ht="12.75">
      <c r="A516" s="118"/>
      <c r="B516" s="118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24"/>
      <c r="O516" s="124" t="s">
        <v>1490</v>
      </c>
      <c r="P516" s="749"/>
      <c r="Q516" s="749"/>
      <c r="R516" s="749"/>
      <c r="S516" s="749"/>
      <c r="T516" s="749"/>
      <c r="U516" s="749"/>
      <c r="V516" s="749"/>
      <c r="W516" s="749"/>
      <c r="X516" s="749"/>
      <c r="Y516" s="749"/>
      <c r="Z516" s="749"/>
      <c r="AA516" s="749"/>
      <c r="AB516" s="749"/>
      <c r="AC516" s="749"/>
      <c r="AD516" s="749"/>
      <c r="AE516" s="749"/>
      <c r="AF516" s="749"/>
      <c r="AG516" s="130"/>
      <c r="AH516" s="130" t="s">
        <v>175</v>
      </c>
      <c r="AI516" s="130"/>
      <c r="AJ516" s="130" t="s">
        <v>175</v>
      </c>
    </row>
    <row r="517" spans="1:36" ht="12.75">
      <c r="A517" s="118"/>
      <c r="B517" s="118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24"/>
      <c r="O517" s="124" t="s">
        <v>1491</v>
      </c>
      <c r="P517" s="749"/>
      <c r="Q517" s="749"/>
      <c r="R517" s="749"/>
      <c r="S517" s="749"/>
      <c r="T517" s="749"/>
      <c r="U517" s="749"/>
      <c r="V517" s="749"/>
      <c r="W517" s="749"/>
      <c r="X517" s="749"/>
      <c r="Y517" s="749"/>
      <c r="Z517" s="749"/>
      <c r="AA517" s="749"/>
      <c r="AB517" s="749"/>
      <c r="AC517" s="749"/>
      <c r="AD517" s="749"/>
      <c r="AE517" s="749"/>
      <c r="AF517" s="749"/>
      <c r="AG517" s="130"/>
      <c r="AH517" s="130" t="s">
        <v>175</v>
      </c>
      <c r="AI517" s="130"/>
      <c r="AJ517" s="130" t="s">
        <v>175</v>
      </c>
    </row>
    <row r="518" spans="1:36" ht="12.75">
      <c r="A518" s="118"/>
      <c r="B518" s="118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24"/>
      <c r="O518" s="124" t="s">
        <v>1492</v>
      </c>
      <c r="P518" s="749"/>
      <c r="Q518" s="749"/>
      <c r="R518" s="749"/>
      <c r="S518" s="749"/>
      <c r="T518" s="749"/>
      <c r="U518" s="749"/>
      <c r="V518" s="749"/>
      <c r="W518" s="749"/>
      <c r="X518" s="749"/>
      <c r="Y518" s="749"/>
      <c r="Z518" s="749"/>
      <c r="AA518" s="749"/>
      <c r="AB518" s="749"/>
      <c r="AC518" s="749"/>
      <c r="AD518" s="749"/>
      <c r="AE518" s="749"/>
      <c r="AF518" s="749"/>
      <c r="AG518" s="130"/>
      <c r="AH518" s="130" t="s">
        <v>175</v>
      </c>
      <c r="AI518" s="130"/>
      <c r="AJ518" s="130" t="s">
        <v>175</v>
      </c>
    </row>
    <row r="519" spans="1:36" ht="12.75">
      <c r="A519" s="118"/>
      <c r="B519" s="118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24"/>
      <c r="O519" s="124" t="s">
        <v>1493</v>
      </c>
      <c r="P519" s="749"/>
      <c r="Q519" s="749"/>
      <c r="R519" s="749"/>
      <c r="S519" s="749"/>
      <c r="T519" s="749"/>
      <c r="U519" s="749"/>
      <c r="V519" s="749"/>
      <c r="W519" s="749"/>
      <c r="X519" s="749"/>
      <c r="Y519" s="749"/>
      <c r="Z519" s="749"/>
      <c r="AA519" s="749"/>
      <c r="AB519" s="749"/>
      <c r="AC519" s="749"/>
      <c r="AD519" s="749"/>
      <c r="AE519" s="749"/>
      <c r="AF519" s="749"/>
      <c r="AG519" s="130"/>
      <c r="AH519" s="130" t="s">
        <v>175</v>
      </c>
      <c r="AI519" s="130"/>
      <c r="AJ519" s="130" t="s">
        <v>175</v>
      </c>
    </row>
    <row r="520" spans="1:36" ht="12.75">
      <c r="A520" s="118"/>
      <c r="B520" s="118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24"/>
      <c r="O520" s="124" t="s">
        <v>1494</v>
      </c>
      <c r="P520" s="749"/>
      <c r="Q520" s="749"/>
      <c r="R520" s="749"/>
      <c r="S520" s="749"/>
      <c r="T520" s="749"/>
      <c r="U520" s="749"/>
      <c r="V520" s="749"/>
      <c r="W520" s="749"/>
      <c r="X520" s="749"/>
      <c r="Y520" s="749"/>
      <c r="Z520" s="749"/>
      <c r="AA520" s="749"/>
      <c r="AB520" s="749"/>
      <c r="AC520" s="749"/>
      <c r="AD520" s="749"/>
      <c r="AE520" s="749"/>
      <c r="AF520" s="749"/>
      <c r="AG520" s="130"/>
      <c r="AH520" s="130" t="s">
        <v>175</v>
      </c>
      <c r="AI520" s="130"/>
      <c r="AJ520" s="130" t="s">
        <v>175</v>
      </c>
    </row>
    <row r="521" spans="1:36" ht="12.75">
      <c r="A521" s="423" t="s">
        <v>465</v>
      </c>
      <c r="B521" s="423"/>
      <c r="C521" s="423"/>
      <c r="D521" s="423"/>
      <c r="E521" s="423"/>
      <c r="F521" s="423"/>
      <c r="G521" s="423"/>
      <c r="H521" s="423"/>
      <c r="I521" s="423"/>
      <c r="J521" s="423"/>
      <c r="K521" s="423"/>
      <c r="L521" s="423"/>
      <c r="M521" s="423"/>
      <c r="N521" s="423"/>
      <c r="O521" s="423"/>
      <c r="P521" s="423"/>
      <c r="Q521" s="423"/>
      <c r="R521" s="423"/>
      <c r="S521" s="423"/>
      <c r="T521" s="423"/>
      <c r="U521" s="423"/>
      <c r="V521" s="423"/>
      <c r="W521" s="423"/>
      <c r="X521" s="423"/>
      <c r="Y521" s="423"/>
      <c r="Z521" s="423"/>
      <c r="AA521" s="423"/>
      <c r="AB521" s="423"/>
      <c r="AC521" s="423"/>
      <c r="AD521" s="423"/>
      <c r="AE521" s="423"/>
      <c r="AF521" s="423"/>
      <c r="AG521" s="423"/>
      <c r="AH521" s="423"/>
      <c r="AI521" s="423"/>
      <c r="AJ521" s="423"/>
    </row>
    <row r="522" spans="1:36" ht="12.75">
      <c r="A522" s="118"/>
      <c r="B522" s="118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24"/>
      <c r="O522" s="124" t="s">
        <v>1495</v>
      </c>
      <c r="P522" s="749"/>
      <c r="Q522" s="749"/>
      <c r="R522" s="749"/>
      <c r="S522" s="749"/>
      <c r="T522" s="749"/>
      <c r="U522" s="749"/>
      <c r="V522" s="749"/>
      <c r="W522" s="749"/>
      <c r="X522" s="749"/>
      <c r="Y522" s="749"/>
      <c r="Z522" s="749"/>
      <c r="AA522" s="749"/>
      <c r="AB522" s="749"/>
      <c r="AC522" s="749"/>
      <c r="AD522" s="749"/>
      <c r="AE522" s="749"/>
      <c r="AF522" s="749"/>
      <c r="AG522" s="130"/>
      <c r="AH522" s="130" t="s">
        <v>175</v>
      </c>
      <c r="AI522" s="130"/>
      <c r="AJ522" s="130" t="s">
        <v>175</v>
      </c>
    </row>
    <row r="523" spans="1:36" ht="12.75">
      <c r="A523" s="118"/>
      <c r="B523" s="118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24"/>
      <c r="O523" s="124" t="s">
        <v>1496</v>
      </c>
      <c r="P523" s="749"/>
      <c r="Q523" s="749"/>
      <c r="R523" s="749"/>
      <c r="S523" s="749"/>
      <c r="T523" s="749"/>
      <c r="U523" s="749"/>
      <c r="V523" s="749"/>
      <c r="W523" s="749"/>
      <c r="X523" s="749"/>
      <c r="Y523" s="749"/>
      <c r="Z523" s="749"/>
      <c r="AA523" s="749"/>
      <c r="AB523" s="749"/>
      <c r="AC523" s="749"/>
      <c r="AD523" s="749"/>
      <c r="AE523" s="749"/>
      <c r="AF523" s="749"/>
      <c r="AG523" s="130"/>
      <c r="AH523" s="130" t="s">
        <v>175</v>
      </c>
      <c r="AI523" s="130"/>
      <c r="AJ523" s="130" t="s">
        <v>175</v>
      </c>
    </row>
    <row r="524" spans="1:36" ht="12.75">
      <c r="A524" s="118"/>
      <c r="B524" s="118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24"/>
      <c r="O524" s="124" t="s">
        <v>1497</v>
      </c>
      <c r="P524" s="749"/>
      <c r="Q524" s="749"/>
      <c r="R524" s="749"/>
      <c r="S524" s="749"/>
      <c r="T524" s="749"/>
      <c r="U524" s="749"/>
      <c r="V524" s="749"/>
      <c r="W524" s="749"/>
      <c r="X524" s="749"/>
      <c r="Y524" s="749"/>
      <c r="Z524" s="749"/>
      <c r="AA524" s="749"/>
      <c r="AB524" s="749"/>
      <c r="AC524" s="749"/>
      <c r="AD524" s="749"/>
      <c r="AE524" s="749"/>
      <c r="AF524" s="749"/>
      <c r="AG524" s="130"/>
      <c r="AH524" s="130" t="s">
        <v>175</v>
      </c>
      <c r="AI524" s="130"/>
      <c r="AJ524" s="130" t="s">
        <v>175</v>
      </c>
    </row>
    <row r="525" spans="1:36" ht="12.75">
      <c r="A525" s="118"/>
      <c r="B525" s="118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24"/>
      <c r="O525" s="124" t="s">
        <v>1498</v>
      </c>
      <c r="P525" s="749"/>
      <c r="Q525" s="749"/>
      <c r="R525" s="749"/>
      <c r="S525" s="749"/>
      <c r="T525" s="749"/>
      <c r="U525" s="749"/>
      <c r="V525" s="749"/>
      <c r="W525" s="749"/>
      <c r="X525" s="749"/>
      <c r="Y525" s="749"/>
      <c r="Z525" s="749"/>
      <c r="AA525" s="749"/>
      <c r="AB525" s="749"/>
      <c r="AC525" s="749"/>
      <c r="AD525" s="749"/>
      <c r="AE525" s="749"/>
      <c r="AF525" s="749"/>
      <c r="AG525" s="130"/>
      <c r="AH525" s="130" t="s">
        <v>175</v>
      </c>
      <c r="AI525" s="130"/>
      <c r="AJ525" s="130" t="s">
        <v>175</v>
      </c>
    </row>
    <row r="526" spans="1:36" ht="12.75">
      <c r="A526" s="118"/>
      <c r="B526" s="118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24"/>
      <c r="O526" s="124"/>
      <c r="P526" s="749"/>
      <c r="Q526" s="749"/>
      <c r="R526" s="749"/>
      <c r="S526" s="749"/>
      <c r="T526" s="749"/>
      <c r="U526" s="749"/>
      <c r="V526" s="749"/>
      <c r="W526" s="749"/>
      <c r="X526" s="749"/>
      <c r="Y526" s="749"/>
      <c r="Z526" s="749"/>
      <c r="AA526" s="749"/>
      <c r="AB526" s="749"/>
      <c r="AC526" s="749"/>
      <c r="AD526" s="749"/>
      <c r="AE526" s="749"/>
      <c r="AF526" s="749"/>
      <c r="AG526" s="130"/>
      <c r="AH526" s="130"/>
      <c r="AI526" s="130"/>
      <c r="AJ526" s="130"/>
    </row>
    <row r="527" spans="1:36" ht="12.75">
      <c r="A527" s="118"/>
      <c r="B527" s="118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24"/>
      <c r="O527" s="124" t="s">
        <v>1499</v>
      </c>
      <c r="P527" s="749"/>
      <c r="Q527" s="749"/>
      <c r="R527" s="749"/>
      <c r="S527" s="749"/>
      <c r="T527" s="749"/>
      <c r="U527" s="749"/>
      <c r="V527" s="749"/>
      <c r="W527" s="749"/>
      <c r="X527" s="749"/>
      <c r="Y527" s="749"/>
      <c r="Z527" s="749"/>
      <c r="AA527" s="749"/>
      <c r="AB527" s="749"/>
      <c r="AC527" s="749"/>
      <c r="AD527" s="749"/>
      <c r="AE527" s="749"/>
      <c r="AF527" s="749"/>
      <c r="AG527" s="130"/>
      <c r="AH527" s="130" t="s">
        <v>175</v>
      </c>
      <c r="AI527" s="130"/>
      <c r="AJ527" s="130" t="s">
        <v>175</v>
      </c>
    </row>
    <row r="528" spans="1:36" ht="12.75">
      <c r="A528" s="118"/>
      <c r="B528" s="118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24"/>
      <c r="O528" s="124" t="s">
        <v>1500</v>
      </c>
      <c r="P528" s="749"/>
      <c r="Q528" s="749"/>
      <c r="R528" s="749"/>
      <c r="S528" s="749"/>
      <c r="T528" s="749"/>
      <c r="U528" s="749"/>
      <c r="V528" s="749"/>
      <c r="W528" s="749"/>
      <c r="X528" s="749"/>
      <c r="Y528" s="749"/>
      <c r="Z528" s="749"/>
      <c r="AA528" s="749"/>
      <c r="AB528" s="749"/>
      <c r="AC528" s="749"/>
      <c r="AD528" s="749"/>
      <c r="AE528" s="749"/>
      <c r="AF528" s="749"/>
      <c r="AG528" s="130"/>
      <c r="AH528" s="130" t="s">
        <v>175</v>
      </c>
      <c r="AI528" s="130"/>
      <c r="AJ528" s="130" t="s">
        <v>175</v>
      </c>
    </row>
    <row r="529" spans="1:36" ht="12.75">
      <c r="A529" s="118"/>
      <c r="B529" s="118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24"/>
      <c r="O529" s="124" t="s">
        <v>1501</v>
      </c>
      <c r="P529" s="749"/>
      <c r="Q529" s="749"/>
      <c r="R529" s="749"/>
      <c r="S529" s="749"/>
      <c r="T529" s="749"/>
      <c r="U529" s="749"/>
      <c r="V529" s="749"/>
      <c r="W529" s="749"/>
      <c r="X529" s="749"/>
      <c r="Y529" s="749"/>
      <c r="Z529" s="749"/>
      <c r="AA529" s="749"/>
      <c r="AB529" s="749"/>
      <c r="AC529" s="749"/>
      <c r="AD529" s="749"/>
      <c r="AE529" s="749"/>
      <c r="AF529" s="749"/>
      <c r="AG529" s="130"/>
      <c r="AH529" s="130" t="s">
        <v>175</v>
      </c>
      <c r="AI529" s="130"/>
      <c r="AJ529" s="130" t="s">
        <v>175</v>
      </c>
    </row>
    <row r="530" spans="1:36" ht="12.75">
      <c r="A530" s="423" t="s">
        <v>466</v>
      </c>
      <c r="B530" s="423"/>
      <c r="C530" s="423"/>
      <c r="D530" s="423"/>
      <c r="E530" s="423"/>
      <c r="F530" s="423"/>
      <c r="G530" s="423"/>
      <c r="H530" s="423"/>
      <c r="I530" s="423"/>
      <c r="J530" s="423"/>
      <c r="K530" s="423"/>
      <c r="L530" s="423"/>
      <c r="M530" s="423"/>
      <c r="N530" s="423"/>
      <c r="O530" s="423"/>
      <c r="P530" s="423"/>
      <c r="Q530" s="423"/>
      <c r="R530" s="423"/>
      <c r="S530" s="423"/>
      <c r="T530" s="423"/>
      <c r="U530" s="423"/>
      <c r="V530" s="423"/>
      <c r="W530" s="423"/>
      <c r="X530" s="423"/>
      <c r="Y530" s="423"/>
      <c r="Z530" s="423"/>
      <c r="AA530" s="423"/>
      <c r="AB530" s="423"/>
      <c r="AC530" s="423"/>
      <c r="AD530" s="423"/>
      <c r="AE530" s="423"/>
      <c r="AF530" s="423"/>
      <c r="AG530" s="423"/>
      <c r="AH530" s="423"/>
      <c r="AI530" s="423"/>
      <c r="AJ530" s="423"/>
    </row>
    <row r="531" spans="1:36" ht="12.75">
      <c r="A531" s="118"/>
      <c r="B531" s="118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24"/>
      <c r="O531" s="124" t="s">
        <v>1502</v>
      </c>
      <c r="P531" s="749"/>
      <c r="Q531" s="749"/>
      <c r="R531" s="749"/>
      <c r="S531" s="749"/>
      <c r="T531" s="749"/>
      <c r="U531" s="749"/>
      <c r="V531" s="749"/>
      <c r="W531" s="749"/>
      <c r="X531" s="749"/>
      <c r="Y531" s="749"/>
      <c r="Z531" s="749"/>
      <c r="AA531" s="749"/>
      <c r="AB531" s="749"/>
      <c r="AC531" s="749"/>
      <c r="AD531" s="749"/>
      <c r="AE531" s="749"/>
      <c r="AF531" s="749"/>
      <c r="AG531" s="130"/>
      <c r="AH531" s="130" t="s">
        <v>175</v>
      </c>
      <c r="AI531" s="130"/>
      <c r="AJ531" s="130" t="s">
        <v>175</v>
      </c>
    </row>
    <row r="532" spans="1:36" ht="12.75">
      <c r="A532" s="118"/>
      <c r="B532" s="118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24"/>
      <c r="O532" s="124" t="s">
        <v>1503</v>
      </c>
      <c r="P532" s="749"/>
      <c r="Q532" s="749"/>
      <c r="R532" s="749"/>
      <c r="S532" s="749"/>
      <c r="T532" s="749"/>
      <c r="U532" s="749"/>
      <c r="V532" s="749"/>
      <c r="W532" s="749"/>
      <c r="X532" s="749"/>
      <c r="Y532" s="749"/>
      <c r="Z532" s="749"/>
      <c r="AA532" s="749"/>
      <c r="AB532" s="749"/>
      <c r="AC532" s="749"/>
      <c r="AD532" s="749"/>
      <c r="AE532" s="749"/>
      <c r="AF532" s="749"/>
      <c r="AG532" s="130"/>
      <c r="AH532" s="130" t="s">
        <v>175</v>
      </c>
      <c r="AI532" s="130"/>
      <c r="AJ532" s="130" t="s">
        <v>175</v>
      </c>
    </row>
    <row r="533" spans="1:36" ht="12.75">
      <c r="A533" s="118"/>
      <c r="B533" s="118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24"/>
      <c r="O533" s="124" t="s">
        <v>1504</v>
      </c>
      <c r="P533" s="749"/>
      <c r="Q533" s="749"/>
      <c r="R533" s="749"/>
      <c r="S533" s="749"/>
      <c r="T533" s="749"/>
      <c r="U533" s="749"/>
      <c r="V533" s="749"/>
      <c r="W533" s="749"/>
      <c r="X533" s="749"/>
      <c r="Y533" s="749"/>
      <c r="Z533" s="749"/>
      <c r="AA533" s="749"/>
      <c r="AB533" s="749"/>
      <c r="AC533" s="749"/>
      <c r="AD533" s="749"/>
      <c r="AE533" s="749"/>
      <c r="AF533" s="749"/>
      <c r="AG533" s="130"/>
      <c r="AH533" s="130" t="s">
        <v>175</v>
      </c>
      <c r="AI533" s="130"/>
      <c r="AJ533" s="130" t="s">
        <v>175</v>
      </c>
    </row>
    <row r="534" spans="1:36" ht="12.75">
      <c r="A534" s="118"/>
      <c r="B534" s="118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24"/>
      <c r="O534" s="124" t="s">
        <v>1505</v>
      </c>
      <c r="P534" s="749"/>
      <c r="Q534" s="749"/>
      <c r="R534" s="749"/>
      <c r="S534" s="749"/>
      <c r="T534" s="749"/>
      <c r="U534" s="749"/>
      <c r="V534" s="749"/>
      <c r="W534" s="749"/>
      <c r="X534" s="749"/>
      <c r="Y534" s="749"/>
      <c r="Z534" s="749"/>
      <c r="AA534" s="749"/>
      <c r="AB534" s="749"/>
      <c r="AC534" s="749"/>
      <c r="AD534" s="749"/>
      <c r="AE534" s="749"/>
      <c r="AF534" s="749"/>
      <c r="AG534" s="130"/>
      <c r="AH534" s="130" t="s">
        <v>175</v>
      </c>
      <c r="AI534" s="130"/>
      <c r="AJ534" s="130" t="s">
        <v>175</v>
      </c>
    </row>
    <row r="535" spans="1:36" ht="12.75">
      <c r="A535" s="118"/>
      <c r="B535" s="118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24"/>
      <c r="O535" s="124" t="s">
        <v>1506</v>
      </c>
      <c r="P535" s="749"/>
      <c r="Q535" s="749"/>
      <c r="R535" s="749"/>
      <c r="S535" s="749"/>
      <c r="T535" s="749"/>
      <c r="U535" s="749"/>
      <c r="V535" s="749"/>
      <c r="W535" s="749"/>
      <c r="X535" s="749"/>
      <c r="Y535" s="749"/>
      <c r="Z535" s="749"/>
      <c r="AA535" s="749"/>
      <c r="AB535" s="749"/>
      <c r="AC535" s="749"/>
      <c r="AD535" s="749"/>
      <c r="AE535" s="749"/>
      <c r="AF535" s="749"/>
      <c r="AG535" s="130"/>
      <c r="AH535" s="130" t="s">
        <v>175</v>
      </c>
      <c r="AI535" s="130"/>
      <c r="AJ535" s="130" t="s">
        <v>175</v>
      </c>
    </row>
    <row r="536" spans="1:36" ht="12.75">
      <c r="A536" s="118"/>
      <c r="B536" s="118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24"/>
      <c r="O536" s="124" t="s">
        <v>1507</v>
      </c>
      <c r="P536" s="749"/>
      <c r="Q536" s="749"/>
      <c r="R536" s="749"/>
      <c r="S536" s="749"/>
      <c r="T536" s="749"/>
      <c r="U536" s="749"/>
      <c r="V536" s="749"/>
      <c r="W536" s="749"/>
      <c r="X536" s="749"/>
      <c r="Y536" s="749"/>
      <c r="Z536" s="749"/>
      <c r="AA536" s="749"/>
      <c r="AB536" s="749"/>
      <c r="AC536" s="749"/>
      <c r="AD536" s="749"/>
      <c r="AE536" s="749"/>
      <c r="AF536" s="749"/>
      <c r="AG536" s="130"/>
      <c r="AH536" s="130" t="s">
        <v>175</v>
      </c>
      <c r="AI536" s="130"/>
      <c r="AJ536" s="130" t="s">
        <v>175</v>
      </c>
    </row>
    <row r="537" spans="1:36" ht="12.75">
      <c r="A537" s="118"/>
      <c r="B537" s="118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24"/>
      <c r="O537" s="124" t="s">
        <v>1508</v>
      </c>
      <c r="P537" s="749"/>
      <c r="Q537" s="749"/>
      <c r="R537" s="749"/>
      <c r="S537" s="749"/>
      <c r="T537" s="749"/>
      <c r="U537" s="749"/>
      <c r="V537" s="749"/>
      <c r="W537" s="749"/>
      <c r="X537" s="749"/>
      <c r="Y537" s="749"/>
      <c r="Z537" s="749"/>
      <c r="AA537" s="749"/>
      <c r="AB537" s="749"/>
      <c r="AC537" s="749"/>
      <c r="AD537" s="749"/>
      <c r="AE537" s="749"/>
      <c r="AF537" s="749"/>
      <c r="AG537" s="130"/>
      <c r="AH537" s="130" t="s">
        <v>175</v>
      </c>
      <c r="AI537" s="130"/>
      <c r="AJ537" s="130" t="s">
        <v>175</v>
      </c>
    </row>
    <row r="538" spans="1:36" ht="12.75">
      <c r="A538" s="423" t="s">
        <v>467</v>
      </c>
      <c r="B538" s="423"/>
      <c r="C538" s="423"/>
      <c r="D538" s="423"/>
      <c r="E538" s="423"/>
      <c r="F538" s="423"/>
      <c r="G538" s="423"/>
      <c r="H538" s="423"/>
      <c r="I538" s="423"/>
      <c r="J538" s="423"/>
      <c r="K538" s="423"/>
      <c r="L538" s="423"/>
      <c r="M538" s="423"/>
      <c r="N538" s="423"/>
      <c r="O538" s="423"/>
      <c r="P538" s="423"/>
      <c r="Q538" s="423"/>
      <c r="R538" s="423"/>
      <c r="S538" s="423"/>
      <c r="T538" s="423"/>
      <c r="U538" s="423"/>
      <c r="V538" s="423"/>
      <c r="W538" s="423"/>
      <c r="X538" s="423"/>
      <c r="Y538" s="423"/>
      <c r="Z538" s="423"/>
      <c r="AA538" s="423"/>
      <c r="AB538" s="423"/>
      <c r="AC538" s="423"/>
      <c r="AD538" s="423"/>
      <c r="AE538" s="423"/>
      <c r="AF538" s="423"/>
      <c r="AG538" s="423"/>
      <c r="AH538" s="423"/>
      <c r="AI538" s="423"/>
      <c r="AJ538" s="423"/>
    </row>
    <row r="539" spans="1:36" ht="12.75">
      <c r="A539" s="118"/>
      <c r="B539" s="118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24"/>
      <c r="O539" s="124"/>
      <c r="P539" s="749"/>
      <c r="Q539" s="749"/>
      <c r="R539" s="749"/>
      <c r="S539" s="749"/>
      <c r="T539" s="749"/>
      <c r="U539" s="749"/>
      <c r="V539" s="749"/>
      <c r="W539" s="749"/>
      <c r="X539" s="749"/>
      <c r="Y539" s="749"/>
      <c r="Z539" s="749"/>
      <c r="AA539" s="749"/>
      <c r="AB539" s="749"/>
      <c r="AC539" s="749"/>
      <c r="AD539" s="749"/>
      <c r="AE539" s="749"/>
      <c r="AF539" s="749"/>
      <c r="AG539" s="130"/>
      <c r="AH539" s="130"/>
      <c r="AI539" s="130"/>
      <c r="AJ539" s="130"/>
    </row>
    <row r="540" spans="1:36" ht="12.75">
      <c r="A540" s="118"/>
      <c r="B540" s="118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24"/>
      <c r="O540" s="124" t="s">
        <v>1509</v>
      </c>
      <c r="P540" s="749"/>
      <c r="Q540" s="749"/>
      <c r="R540" s="749"/>
      <c r="S540" s="749"/>
      <c r="T540" s="749"/>
      <c r="U540" s="749"/>
      <c r="V540" s="749"/>
      <c r="W540" s="749"/>
      <c r="X540" s="749"/>
      <c r="Y540" s="749"/>
      <c r="Z540" s="749">
        <v>98706.58</v>
      </c>
      <c r="AA540" s="749"/>
      <c r="AB540" s="749"/>
      <c r="AC540" s="749"/>
      <c r="AD540" s="749"/>
      <c r="AE540" s="749"/>
      <c r="AF540" s="749"/>
      <c r="AG540" s="130"/>
      <c r="AH540" s="130" t="s">
        <v>175</v>
      </c>
      <c r="AI540" s="130"/>
      <c r="AJ540" s="130" t="s">
        <v>175</v>
      </c>
    </row>
    <row r="541" spans="1:36" ht="12.75">
      <c r="A541" s="118"/>
      <c r="B541" s="118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24"/>
      <c r="O541" s="124" t="s">
        <v>1510</v>
      </c>
      <c r="P541" s="749"/>
      <c r="Q541" s="749"/>
      <c r="R541" s="749"/>
      <c r="S541" s="749"/>
      <c r="T541" s="749"/>
      <c r="U541" s="749"/>
      <c r="V541" s="749"/>
      <c r="W541" s="749"/>
      <c r="X541" s="749"/>
      <c r="Y541" s="749"/>
      <c r="Z541" s="749"/>
      <c r="AA541" s="749"/>
      <c r="AB541" s="749"/>
      <c r="AC541" s="749"/>
      <c r="AD541" s="749"/>
      <c r="AE541" s="749"/>
      <c r="AF541" s="749"/>
      <c r="AG541" s="130"/>
      <c r="AH541" s="130" t="s">
        <v>175</v>
      </c>
      <c r="AI541" s="130"/>
      <c r="AJ541" s="130" t="s">
        <v>175</v>
      </c>
    </row>
    <row r="542" spans="1:36" ht="13.5" thickBot="1">
      <c r="A542" s="118"/>
      <c r="B542" s="118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24"/>
      <c r="O542" s="124" t="s">
        <v>1511</v>
      </c>
      <c r="P542" s="749"/>
      <c r="Q542" s="749"/>
      <c r="R542" s="749"/>
      <c r="S542" s="749"/>
      <c r="T542" s="749"/>
      <c r="U542" s="749"/>
      <c r="V542" s="749"/>
      <c r="W542" s="749"/>
      <c r="X542" s="749"/>
      <c r="Y542" s="749"/>
      <c r="Z542" s="749"/>
      <c r="AA542" s="749"/>
      <c r="AB542" s="749"/>
      <c r="AC542" s="749"/>
      <c r="AD542" s="749"/>
      <c r="AE542" s="749"/>
      <c r="AF542" s="749"/>
      <c r="AG542" s="130"/>
      <c r="AH542" s="130" t="s">
        <v>175</v>
      </c>
      <c r="AI542" s="130"/>
      <c r="AJ542" s="130" t="s">
        <v>175</v>
      </c>
    </row>
    <row r="543" spans="1:36" ht="14.25" thickBot="1">
      <c r="A543" s="133" t="s">
        <v>468</v>
      </c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424"/>
      <c r="O543" s="424" t="s">
        <v>1512</v>
      </c>
      <c r="P543" s="753">
        <v>323488900</v>
      </c>
      <c r="Q543" s="753"/>
      <c r="R543" s="753"/>
      <c r="S543" s="753"/>
      <c r="T543" s="753"/>
      <c r="U543" s="753"/>
      <c r="V543" s="753"/>
      <c r="W543" s="753">
        <v>434167600</v>
      </c>
      <c r="X543" s="753"/>
      <c r="Y543" s="753"/>
      <c r="Z543" s="754">
        <v>-88610533.36</v>
      </c>
      <c r="AA543" s="754"/>
      <c r="AB543" s="754"/>
      <c r="AC543" s="754"/>
      <c r="AD543" s="754"/>
      <c r="AE543" s="754"/>
      <c r="AF543" s="754"/>
      <c r="AG543" s="352"/>
      <c r="AH543" s="352" t="s">
        <v>2215</v>
      </c>
      <c r="AI543" s="352"/>
      <c r="AJ543" s="352" t="s">
        <v>2216</v>
      </c>
    </row>
    <row r="544" spans="1:36" ht="16.5">
      <c r="A544" s="126" t="s">
        <v>469</v>
      </c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</row>
    <row r="545" spans="1:36" ht="12.75">
      <c r="A545" s="419" t="s">
        <v>462</v>
      </c>
      <c r="B545" s="419"/>
      <c r="C545" s="419"/>
      <c r="D545" s="419"/>
      <c r="E545" s="419"/>
      <c r="F545" s="419"/>
      <c r="G545" s="419"/>
      <c r="H545" s="419"/>
      <c r="I545" s="419"/>
      <c r="J545" s="419"/>
      <c r="K545" s="419"/>
      <c r="L545" s="419"/>
      <c r="M545" s="419"/>
      <c r="N545" s="420"/>
      <c r="O545" s="420" t="s">
        <v>1513</v>
      </c>
      <c r="P545" s="420"/>
      <c r="Q545" s="420"/>
      <c r="R545" s="420"/>
      <c r="S545" s="420"/>
      <c r="T545" s="420"/>
      <c r="U545" s="420"/>
      <c r="V545" s="420" t="s">
        <v>143</v>
      </c>
      <c r="W545" s="420"/>
      <c r="X545" s="420"/>
      <c r="Y545" s="420" t="s">
        <v>144</v>
      </c>
      <c r="Z545" s="420"/>
      <c r="AA545" s="420"/>
      <c r="AB545" s="420"/>
      <c r="AC545" s="420"/>
      <c r="AD545" s="420"/>
      <c r="AE545" s="420"/>
      <c r="AF545" s="420" t="s">
        <v>145</v>
      </c>
      <c r="AG545" s="420"/>
      <c r="AH545" s="420" t="s">
        <v>146</v>
      </c>
      <c r="AI545" s="420"/>
      <c r="AJ545" s="420" t="s">
        <v>147</v>
      </c>
    </row>
    <row r="546" spans="1:36" ht="12.75">
      <c r="A546" s="127" t="s">
        <v>48</v>
      </c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8"/>
      <c r="O546" s="128" t="s">
        <v>1480</v>
      </c>
      <c r="P546" s="128"/>
      <c r="Q546" s="128"/>
      <c r="R546" s="128"/>
      <c r="S546" s="128"/>
      <c r="T546" s="128"/>
      <c r="U546" s="128"/>
      <c r="V546" s="128" t="s">
        <v>470</v>
      </c>
      <c r="W546" s="128"/>
      <c r="X546" s="128"/>
      <c r="Y546" s="128" t="s">
        <v>471</v>
      </c>
      <c r="Z546" s="128"/>
      <c r="AA546" s="128"/>
      <c r="AB546" s="128"/>
      <c r="AC546" s="128"/>
      <c r="AD546" s="128"/>
      <c r="AE546" s="128"/>
      <c r="AF546" s="128" t="s">
        <v>472</v>
      </c>
      <c r="AG546" s="128"/>
      <c r="AH546" s="128"/>
      <c r="AI546" s="128"/>
      <c r="AJ546" s="128"/>
    </row>
    <row r="547" spans="1:36" ht="12.7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</row>
    <row r="548" spans="1:36" ht="12.75">
      <c r="A548" s="118"/>
      <c r="B548" s="118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34"/>
      <c r="O548" s="134" t="s">
        <v>1514</v>
      </c>
      <c r="P548" s="749">
        <v>161653600</v>
      </c>
      <c r="Q548" s="749"/>
      <c r="R548" s="749"/>
      <c r="S548" s="749"/>
      <c r="T548" s="749"/>
      <c r="U548" s="749"/>
      <c r="V548" s="749"/>
      <c r="W548" s="749">
        <v>161653600</v>
      </c>
      <c r="X548" s="749"/>
      <c r="Y548" s="749"/>
      <c r="Z548" s="749">
        <v>139646504.91</v>
      </c>
      <c r="AA548" s="749"/>
      <c r="AB548" s="749"/>
      <c r="AC548" s="749"/>
      <c r="AD548" s="749"/>
      <c r="AE548" s="749"/>
      <c r="AF548" s="749"/>
      <c r="AG548" s="130"/>
      <c r="AH548" s="130" t="s">
        <v>2217</v>
      </c>
      <c r="AI548" s="130"/>
      <c r="AJ548" s="130" t="s">
        <v>2217</v>
      </c>
    </row>
    <row r="549" spans="1:36" ht="12.75">
      <c r="A549" s="118"/>
      <c r="B549" s="118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34"/>
      <c r="O549" s="134" t="s">
        <v>1515</v>
      </c>
      <c r="P549" s="749">
        <v>23230000</v>
      </c>
      <c r="Q549" s="749"/>
      <c r="R549" s="749"/>
      <c r="S549" s="749"/>
      <c r="T549" s="749"/>
      <c r="U549" s="749"/>
      <c r="V549" s="749"/>
      <c r="W549" s="749">
        <v>33699800</v>
      </c>
      <c r="X549" s="749"/>
      <c r="Y549" s="749"/>
      <c r="Z549" s="749">
        <v>57877227.21</v>
      </c>
      <c r="AA549" s="749"/>
      <c r="AB549" s="749"/>
      <c r="AC549" s="749"/>
      <c r="AD549" s="749"/>
      <c r="AE549" s="749"/>
      <c r="AF549" s="749"/>
      <c r="AG549" s="130"/>
      <c r="AH549" s="130" t="s">
        <v>2218</v>
      </c>
      <c r="AI549" s="130"/>
      <c r="AJ549" s="130" t="s">
        <v>2219</v>
      </c>
    </row>
    <row r="550" spans="1:36" ht="12.75">
      <c r="A550" s="118"/>
      <c r="B550" s="118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34"/>
      <c r="O550" s="134" t="s">
        <v>1516</v>
      </c>
      <c r="P550" s="749"/>
      <c r="Q550" s="749"/>
      <c r="R550" s="749"/>
      <c r="S550" s="749"/>
      <c r="T550" s="749"/>
      <c r="U550" s="749"/>
      <c r="V550" s="749"/>
      <c r="W550" s="749"/>
      <c r="X550" s="749"/>
      <c r="Y550" s="749"/>
      <c r="Z550" s="749"/>
      <c r="AA550" s="749"/>
      <c r="AB550" s="749"/>
      <c r="AC550" s="749"/>
      <c r="AD550" s="749"/>
      <c r="AE550" s="749"/>
      <c r="AF550" s="749"/>
      <c r="AG550" s="130"/>
      <c r="AH550" s="130" t="s">
        <v>175</v>
      </c>
      <c r="AI550" s="130"/>
      <c r="AJ550" s="130" t="s">
        <v>175</v>
      </c>
    </row>
    <row r="551" spans="1:36" ht="12.75">
      <c r="A551" s="118"/>
      <c r="B551" s="118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34"/>
      <c r="O551" s="134" t="s">
        <v>1517</v>
      </c>
      <c r="P551" s="749">
        <v>586399000</v>
      </c>
      <c r="Q551" s="749"/>
      <c r="R551" s="749"/>
      <c r="S551" s="749"/>
      <c r="T551" s="749"/>
      <c r="U551" s="749"/>
      <c r="V551" s="749"/>
      <c r="W551" s="749">
        <v>897723800</v>
      </c>
      <c r="X551" s="749"/>
      <c r="Y551" s="749"/>
      <c r="Z551" s="749">
        <v>1579935372.1</v>
      </c>
      <c r="AA551" s="749"/>
      <c r="AB551" s="749"/>
      <c r="AC551" s="749"/>
      <c r="AD551" s="749"/>
      <c r="AE551" s="749"/>
      <c r="AF551" s="749"/>
      <c r="AG551" s="130"/>
      <c r="AH551" s="130" t="s">
        <v>1844</v>
      </c>
      <c r="AI551" s="130"/>
      <c r="AJ551" s="130" t="s">
        <v>1845</v>
      </c>
    </row>
    <row r="552" spans="1:36" ht="12.75">
      <c r="A552" s="425" t="s">
        <v>473</v>
      </c>
      <c r="B552" s="425"/>
      <c r="C552" s="425"/>
      <c r="D552" s="425"/>
      <c r="E552" s="425"/>
      <c r="F552" s="425"/>
      <c r="G552" s="425"/>
      <c r="H552" s="425"/>
      <c r="I552" s="425"/>
      <c r="J552" s="425"/>
      <c r="K552" s="425"/>
      <c r="L552" s="425"/>
      <c r="M552" s="425"/>
      <c r="N552" s="426"/>
      <c r="O552" s="426" t="s">
        <v>1518</v>
      </c>
      <c r="P552" s="755">
        <v>771282600</v>
      </c>
      <c r="Q552" s="755"/>
      <c r="R552" s="755"/>
      <c r="S552" s="755"/>
      <c r="T552" s="755"/>
      <c r="U552" s="755"/>
      <c r="V552" s="755"/>
      <c r="W552" s="755">
        <v>1093077200</v>
      </c>
      <c r="X552" s="755"/>
      <c r="Y552" s="755"/>
      <c r="Z552" s="755">
        <v>1777459104.22</v>
      </c>
      <c r="AA552" s="755"/>
      <c r="AB552" s="755"/>
      <c r="AC552" s="755"/>
      <c r="AD552" s="755"/>
      <c r="AE552" s="755"/>
      <c r="AF552" s="755"/>
      <c r="AG552" s="427"/>
      <c r="AH552" s="427" t="s">
        <v>1850</v>
      </c>
      <c r="AI552" s="427"/>
      <c r="AJ552" s="427" t="s">
        <v>1851</v>
      </c>
    </row>
    <row r="553" spans="1:36" ht="12.75">
      <c r="A553" s="135" t="s">
        <v>474</v>
      </c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428"/>
      <c r="O553" s="428" t="s">
        <v>1519</v>
      </c>
      <c r="P553" s="756">
        <v>9526000</v>
      </c>
      <c r="Q553" s="756"/>
      <c r="R553" s="756"/>
      <c r="S553" s="756"/>
      <c r="T553" s="756"/>
      <c r="U553" s="756"/>
      <c r="V553" s="756"/>
      <c r="W553" s="756">
        <v>9526000</v>
      </c>
      <c r="X553" s="756"/>
      <c r="Y553" s="756"/>
      <c r="Z553" s="756">
        <v>734752698.83</v>
      </c>
      <c r="AA553" s="756"/>
      <c r="AB553" s="756"/>
      <c r="AC553" s="756"/>
      <c r="AD553" s="756"/>
      <c r="AE553" s="756"/>
      <c r="AF553" s="756"/>
      <c r="AG553" s="136"/>
      <c r="AH553" s="136" t="s">
        <v>175</v>
      </c>
      <c r="AI553" s="136"/>
      <c r="AJ553" s="136" t="s">
        <v>175</v>
      </c>
    </row>
    <row r="554" spans="1:36" ht="12.75">
      <c r="A554" s="118"/>
      <c r="B554" s="118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6"/>
      <c r="AJ554" s="116"/>
    </row>
    <row r="555" spans="1:36" ht="12.75">
      <c r="A555" s="137"/>
      <c r="B555" s="138" t="s">
        <v>476</v>
      </c>
      <c r="C555" s="138"/>
      <c r="D555" s="138"/>
      <c r="E555" s="139"/>
      <c r="F555" s="139"/>
      <c r="G555" s="139"/>
      <c r="H555" s="139"/>
      <c r="I555" s="139"/>
      <c r="J555" s="139"/>
      <c r="K555" s="139"/>
      <c r="L555" s="139"/>
      <c r="M555" s="139"/>
      <c r="N555" s="429"/>
      <c r="O555" s="429" t="s">
        <v>1520</v>
      </c>
      <c r="P555" s="757"/>
      <c r="Q555" s="757"/>
      <c r="R555" s="757"/>
      <c r="S555" s="757"/>
      <c r="T555" s="757"/>
      <c r="U555" s="757"/>
      <c r="V555" s="757"/>
      <c r="W555" s="757"/>
      <c r="X555" s="757"/>
      <c r="Y555" s="757"/>
      <c r="Z555" s="757"/>
      <c r="AA555" s="757"/>
      <c r="AB555" s="757"/>
      <c r="AC555" s="757"/>
      <c r="AD555" s="757"/>
      <c r="AE555" s="757"/>
      <c r="AF555" s="757"/>
      <c r="AG555" s="140"/>
      <c r="AH555" s="140" t="s">
        <v>175</v>
      </c>
      <c r="AI555" s="140"/>
      <c r="AJ555" s="140" t="s">
        <v>175</v>
      </c>
    </row>
    <row r="556" spans="1:36" ht="12.75">
      <c r="A556" s="137"/>
      <c r="B556" s="138" t="s">
        <v>477</v>
      </c>
      <c r="C556" s="138"/>
      <c r="D556" s="138"/>
      <c r="E556" s="139"/>
      <c r="F556" s="139"/>
      <c r="G556" s="139"/>
      <c r="H556" s="139"/>
      <c r="I556" s="139"/>
      <c r="J556" s="139"/>
      <c r="K556" s="139"/>
      <c r="L556" s="139"/>
      <c r="M556" s="139"/>
      <c r="N556" s="429"/>
      <c r="O556" s="429" t="s">
        <v>1521</v>
      </c>
      <c r="P556" s="757"/>
      <c r="Q556" s="757"/>
      <c r="R556" s="757"/>
      <c r="S556" s="757"/>
      <c r="T556" s="757"/>
      <c r="U556" s="757"/>
      <c r="V556" s="757"/>
      <c r="W556" s="757"/>
      <c r="X556" s="757"/>
      <c r="Y556" s="757"/>
      <c r="Z556" s="757"/>
      <c r="AA556" s="757"/>
      <c r="AB556" s="757"/>
      <c r="AC556" s="757"/>
      <c r="AD556" s="757"/>
      <c r="AE556" s="757"/>
      <c r="AF556" s="757"/>
      <c r="AG556" s="140"/>
      <c r="AH556" s="140" t="s">
        <v>175</v>
      </c>
      <c r="AI556" s="140"/>
      <c r="AJ556" s="140" t="s">
        <v>175</v>
      </c>
    </row>
    <row r="557" spans="1:36" ht="12.75">
      <c r="A557" s="137"/>
      <c r="B557" s="138" t="s">
        <v>478</v>
      </c>
      <c r="C557" s="138"/>
      <c r="D557" s="138"/>
      <c r="E557" s="139"/>
      <c r="F557" s="139"/>
      <c r="G557" s="139"/>
      <c r="H557" s="139"/>
      <c r="I557" s="139"/>
      <c r="J557" s="139"/>
      <c r="K557" s="139"/>
      <c r="L557" s="139"/>
      <c r="M557" s="139"/>
      <c r="N557" s="429"/>
      <c r="O557" s="429" t="s">
        <v>1522</v>
      </c>
      <c r="P557" s="757"/>
      <c r="Q557" s="757"/>
      <c r="R557" s="757"/>
      <c r="S557" s="757"/>
      <c r="T557" s="757"/>
      <c r="U557" s="757"/>
      <c r="V557" s="757"/>
      <c r="W557" s="757"/>
      <c r="X557" s="757"/>
      <c r="Y557" s="757"/>
      <c r="Z557" s="757"/>
      <c r="AA557" s="757"/>
      <c r="AB557" s="757"/>
      <c r="AC557" s="757"/>
      <c r="AD557" s="757"/>
      <c r="AE557" s="757"/>
      <c r="AF557" s="757"/>
      <c r="AG557" s="140"/>
      <c r="AH557" s="140" t="s">
        <v>175</v>
      </c>
      <c r="AI557" s="140"/>
      <c r="AJ557" s="140" t="s">
        <v>175</v>
      </c>
    </row>
    <row r="558" spans="1:36" ht="12.75">
      <c r="A558" s="137"/>
      <c r="B558" s="138" t="s">
        <v>479</v>
      </c>
      <c r="C558" s="138"/>
      <c r="D558" s="138"/>
      <c r="E558" s="139"/>
      <c r="F558" s="139"/>
      <c r="G558" s="139"/>
      <c r="H558" s="139"/>
      <c r="I558" s="139"/>
      <c r="J558" s="139"/>
      <c r="K558" s="139"/>
      <c r="L558" s="139"/>
      <c r="M558" s="139"/>
      <c r="N558" s="429"/>
      <c r="O558" s="429" t="s">
        <v>1523</v>
      </c>
      <c r="P558" s="757"/>
      <c r="Q558" s="757"/>
      <c r="R558" s="757"/>
      <c r="S558" s="757"/>
      <c r="T558" s="757"/>
      <c r="U558" s="757"/>
      <c r="V558" s="757"/>
      <c r="W558" s="757"/>
      <c r="X558" s="757"/>
      <c r="Y558" s="757"/>
      <c r="Z558" s="757"/>
      <c r="AA558" s="757"/>
      <c r="AB558" s="757"/>
      <c r="AC558" s="757"/>
      <c r="AD558" s="757"/>
      <c r="AE558" s="757"/>
      <c r="AF558" s="757"/>
      <c r="AG558" s="140"/>
      <c r="AH558" s="140" t="s">
        <v>175</v>
      </c>
      <c r="AI558" s="140"/>
      <c r="AJ558" s="140" t="s">
        <v>175</v>
      </c>
    </row>
    <row r="559" spans="1:36" ht="12.75">
      <c r="A559" s="137"/>
      <c r="B559" s="138" t="s">
        <v>481</v>
      </c>
      <c r="C559" s="138"/>
      <c r="D559" s="138"/>
      <c r="E559" s="139"/>
      <c r="F559" s="139"/>
      <c r="G559" s="139"/>
      <c r="H559" s="139"/>
      <c r="I559" s="139"/>
      <c r="J559" s="139"/>
      <c r="K559" s="139"/>
      <c r="L559" s="139"/>
      <c r="M559" s="139"/>
      <c r="N559" s="429"/>
      <c r="O559" s="429" t="s">
        <v>1524</v>
      </c>
      <c r="P559" s="757"/>
      <c r="Q559" s="757"/>
      <c r="R559" s="757"/>
      <c r="S559" s="757"/>
      <c r="T559" s="757"/>
      <c r="U559" s="757"/>
      <c r="V559" s="757"/>
      <c r="W559" s="757"/>
      <c r="X559" s="757"/>
      <c r="Y559" s="757"/>
      <c r="Z559" s="757"/>
      <c r="AA559" s="757"/>
      <c r="AB559" s="757"/>
      <c r="AC559" s="757"/>
      <c r="AD559" s="757"/>
      <c r="AE559" s="757"/>
      <c r="AF559" s="757"/>
      <c r="AG559" s="140"/>
      <c r="AH559" s="140" t="s">
        <v>175</v>
      </c>
      <c r="AI559" s="140"/>
      <c r="AJ559" s="140" t="s">
        <v>175</v>
      </c>
    </row>
    <row r="560" spans="1:36" ht="12.75">
      <c r="A560" s="137"/>
      <c r="B560" s="138" t="s">
        <v>483</v>
      </c>
      <c r="C560" s="138"/>
      <c r="D560" s="138"/>
      <c r="E560" s="139"/>
      <c r="F560" s="139"/>
      <c r="G560" s="139"/>
      <c r="H560" s="139"/>
      <c r="I560" s="139"/>
      <c r="J560" s="139"/>
      <c r="K560" s="139"/>
      <c r="L560" s="139"/>
      <c r="M560" s="139"/>
      <c r="N560" s="429"/>
      <c r="O560" s="429" t="s">
        <v>1525</v>
      </c>
      <c r="P560" s="757"/>
      <c r="Q560" s="757"/>
      <c r="R560" s="757"/>
      <c r="S560" s="757"/>
      <c r="T560" s="757"/>
      <c r="U560" s="757"/>
      <c r="V560" s="757"/>
      <c r="W560" s="757"/>
      <c r="X560" s="757"/>
      <c r="Y560" s="757"/>
      <c r="Z560" s="757"/>
      <c r="AA560" s="757"/>
      <c r="AB560" s="757"/>
      <c r="AC560" s="757"/>
      <c r="AD560" s="757"/>
      <c r="AE560" s="757"/>
      <c r="AF560" s="757"/>
      <c r="AG560" s="140"/>
      <c r="AH560" s="140" t="s">
        <v>175</v>
      </c>
      <c r="AI560" s="140"/>
      <c r="AJ560" s="140" t="s">
        <v>175</v>
      </c>
    </row>
    <row r="561" spans="1:36" ht="12.75">
      <c r="A561" s="137"/>
      <c r="B561" s="138" t="s">
        <v>484</v>
      </c>
      <c r="C561" s="138"/>
      <c r="D561" s="138"/>
      <c r="E561" s="139"/>
      <c r="F561" s="139"/>
      <c r="G561" s="139"/>
      <c r="H561" s="139"/>
      <c r="I561" s="139"/>
      <c r="J561" s="139"/>
      <c r="K561" s="139"/>
      <c r="L561" s="139"/>
      <c r="M561" s="139"/>
      <c r="N561" s="429"/>
      <c r="O561" s="429" t="s">
        <v>1526</v>
      </c>
      <c r="P561" s="757"/>
      <c r="Q561" s="757"/>
      <c r="R561" s="757"/>
      <c r="S561" s="757"/>
      <c r="T561" s="757"/>
      <c r="U561" s="757"/>
      <c r="V561" s="757"/>
      <c r="W561" s="757"/>
      <c r="X561" s="757"/>
      <c r="Y561" s="757"/>
      <c r="Z561" s="757"/>
      <c r="AA561" s="757"/>
      <c r="AB561" s="757"/>
      <c r="AC561" s="757"/>
      <c r="AD561" s="757"/>
      <c r="AE561" s="757"/>
      <c r="AF561" s="757"/>
      <c r="AG561" s="140"/>
      <c r="AH561" s="140" t="s">
        <v>175</v>
      </c>
      <c r="AI561" s="140"/>
      <c r="AJ561" s="140" t="s">
        <v>175</v>
      </c>
    </row>
    <row r="562" spans="1:36" ht="12.75">
      <c r="A562" s="137"/>
      <c r="B562" s="138" t="s">
        <v>485</v>
      </c>
      <c r="C562" s="138"/>
      <c r="D562" s="138"/>
      <c r="E562" s="139"/>
      <c r="F562" s="139"/>
      <c r="G562" s="139"/>
      <c r="H562" s="139"/>
      <c r="I562" s="139"/>
      <c r="J562" s="139"/>
      <c r="K562" s="139"/>
      <c r="L562" s="139"/>
      <c r="M562" s="139"/>
      <c r="N562" s="429"/>
      <c r="O562" s="429" t="s">
        <v>1527</v>
      </c>
      <c r="P562" s="757"/>
      <c r="Q562" s="757"/>
      <c r="R562" s="757"/>
      <c r="S562" s="757"/>
      <c r="T562" s="757"/>
      <c r="U562" s="757"/>
      <c r="V562" s="757"/>
      <c r="W562" s="757"/>
      <c r="X562" s="757"/>
      <c r="Y562" s="757"/>
      <c r="Z562" s="757"/>
      <c r="AA562" s="757"/>
      <c r="AB562" s="757"/>
      <c r="AC562" s="757"/>
      <c r="AD562" s="757"/>
      <c r="AE562" s="757"/>
      <c r="AF562" s="757"/>
      <c r="AG562" s="140"/>
      <c r="AH562" s="140" t="s">
        <v>175</v>
      </c>
      <c r="AI562" s="140"/>
      <c r="AJ562" s="140" t="s">
        <v>175</v>
      </c>
    </row>
    <row r="563" spans="1:36" ht="12.75">
      <c r="A563" s="137"/>
      <c r="B563" s="138" t="s">
        <v>487</v>
      </c>
      <c r="C563" s="138"/>
      <c r="D563" s="138"/>
      <c r="E563" s="139"/>
      <c r="F563" s="139"/>
      <c r="G563" s="139"/>
      <c r="H563" s="139"/>
      <c r="I563" s="139"/>
      <c r="J563" s="139"/>
      <c r="K563" s="139"/>
      <c r="L563" s="139"/>
      <c r="M563" s="139"/>
      <c r="N563" s="429"/>
      <c r="O563" s="429" t="s">
        <v>1528</v>
      </c>
      <c r="P563" s="757"/>
      <c r="Q563" s="757"/>
      <c r="R563" s="757"/>
      <c r="S563" s="757"/>
      <c r="T563" s="757"/>
      <c r="U563" s="757"/>
      <c r="V563" s="757"/>
      <c r="W563" s="757"/>
      <c r="X563" s="757"/>
      <c r="Y563" s="757"/>
      <c r="Z563" s="757"/>
      <c r="AA563" s="757"/>
      <c r="AB563" s="757"/>
      <c r="AC563" s="757"/>
      <c r="AD563" s="757"/>
      <c r="AE563" s="757"/>
      <c r="AF563" s="757"/>
      <c r="AG563" s="140"/>
      <c r="AH563" s="140" t="s">
        <v>175</v>
      </c>
      <c r="AI563" s="140"/>
      <c r="AJ563" s="140" t="s">
        <v>175</v>
      </c>
    </row>
    <row r="564" spans="1:36" ht="12.75">
      <c r="A564" s="137"/>
      <c r="B564" s="138" t="s">
        <v>489</v>
      </c>
      <c r="C564" s="138"/>
      <c r="D564" s="138"/>
      <c r="E564" s="139"/>
      <c r="F564" s="139"/>
      <c r="G564" s="139"/>
      <c r="H564" s="139"/>
      <c r="I564" s="139"/>
      <c r="J564" s="139"/>
      <c r="K564" s="139"/>
      <c r="L564" s="139"/>
      <c r="M564" s="139"/>
      <c r="N564" s="429"/>
      <c r="O564" s="429" t="s">
        <v>1529</v>
      </c>
      <c r="P564" s="757"/>
      <c r="Q564" s="757"/>
      <c r="R564" s="757"/>
      <c r="S564" s="757"/>
      <c r="T564" s="757"/>
      <c r="U564" s="757"/>
      <c r="V564" s="757"/>
      <c r="W564" s="757"/>
      <c r="X564" s="757"/>
      <c r="Y564" s="757"/>
      <c r="Z564" s="757"/>
      <c r="AA564" s="757"/>
      <c r="AB564" s="757"/>
      <c r="AC564" s="757"/>
      <c r="AD564" s="757"/>
      <c r="AE564" s="757"/>
      <c r="AF564" s="757"/>
      <c r="AG564" s="140"/>
      <c r="AH564" s="140" t="s">
        <v>175</v>
      </c>
      <c r="AI564" s="140"/>
      <c r="AJ564" s="140" t="s">
        <v>175</v>
      </c>
    </row>
    <row r="565" spans="1:36" ht="12.75">
      <c r="A565" s="137"/>
      <c r="B565" s="138" t="s">
        <v>490</v>
      </c>
      <c r="C565" s="138"/>
      <c r="D565" s="138"/>
      <c r="E565" s="139"/>
      <c r="F565" s="139"/>
      <c r="G565" s="139"/>
      <c r="H565" s="139"/>
      <c r="I565" s="139"/>
      <c r="J565" s="139"/>
      <c r="K565" s="139"/>
      <c r="L565" s="139"/>
      <c r="M565" s="139"/>
      <c r="N565" s="429"/>
      <c r="O565" s="429" t="s">
        <v>1530</v>
      </c>
      <c r="P565" s="757"/>
      <c r="Q565" s="757"/>
      <c r="R565" s="757"/>
      <c r="S565" s="757"/>
      <c r="T565" s="757"/>
      <c r="U565" s="757"/>
      <c r="V565" s="757"/>
      <c r="W565" s="757"/>
      <c r="X565" s="757"/>
      <c r="Y565" s="757"/>
      <c r="Z565" s="757"/>
      <c r="AA565" s="757"/>
      <c r="AB565" s="757"/>
      <c r="AC565" s="757"/>
      <c r="AD565" s="757"/>
      <c r="AE565" s="757"/>
      <c r="AF565" s="757"/>
      <c r="AG565" s="140"/>
      <c r="AH565" s="140" t="s">
        <v>175</v>
      </c>
      <c r="AI565" s="140"/>
      <c r="AJ565" s="140" t="s">
        <v>175</v>
      </c>
    </row>
    <row r="566" spans="1:36" ht="12.75">
      <c r="A566" s="137"/>
      <c r="B566" s="138" t="s">
        <v>491</v>
      </c>
      <c r="C566" s="138"/>
      <c r="D566" s="138"/>
      <c r="E566" s="139"/>
      <c r="F566" s="139"/>
      <c r="G566" s="139"/>
      <c r="H566" s="139"/>
      <c r="I566" s="139"/>
      <c r="J566" s="139"/>
      <c r="K566" s="139"/>
      <c r="L566" s="139"/>
      <c r="M566" s="139"/>
      <c r="N566" s="429"/>
      <c r="O566" s="429" t="s">
        <v>1531</v>
      </c>
      <c r="P566" s="757"/>
      <c r="Q566" s="757"/>
      <c r="R566" s="757"/>
      <c r="S566" s="757"/>
      <c r="T566" s="757"/>
      <c r="U566" s="757"/>
      <c r="V566" s="757"/>
      <c r="W566" s="757"/>
      <c r="X566" s="757"/>
      <c r="Y566" s="757"/>
      <c r="Z566" s="757"/>
      <c r="AA566" s="757"/>
      <c r="AB566" s="757"/>
      <c r="AC566" s="757"/>
      <c r="AD566" s="757"/>
      <c r="AE566" s="757"/>
      <c r="AF566" s="757"/>
      <c r="AG566" s="140"/>
      <c r="AH566" s="140" t="s">
        <v>175</v>
      </c>
      <c r="AI566" s="140"/>
      <c r="AJ566" s="140" t="s">
        <v>175</v>
      </c>
    </row>
    <row r="567" spans="1:36" ht="12.75">
      <c r="A567" s="137"/>
      <c r="B567" s="138" t="s">
        <v>492</v>
      </c>
      <c r="C567" s="138"/>
      <c r="D567" s="138"/>
      <c r="E567" s="139"/>
      <c r="F567" s="139"/>
      <c r="G567" s="139"/>
      <c r="H567" s="139"/>
      <c r="I567" s="139"/>
      <c r="J567" s="139"/>
      <c r="K567" s="139"/>
      <c r="L567" s="139"/>
      <c r="M567" s="139"/>
      <c r="N567" s="429"/>
      <c r="O567" s="429" t="s">
        <v>1532</v>
      </c>
      <c r="P567" s="757">
        <v>4763000</v>
      </c>
      <c r="Q567" s="757"/>
      <c r="R567" s="757"/>
      <c r="S567" s="757"/>
      <c r="T567" s="757"/>
      <c r="U567" s="757"/>
      <c r="V567" s="757"/>
      <c r="W567" s="757">
        <v>4763000</v>
      </c>
      <c r="X567" s="757"/>
      <c r="Y567" s="757"/>
      <c r="Z567" s="757">
        <v>729989698.83</v>
      </c>
      <c r="AA567" s="757"/>
      <c r="AB567" s="757"/>
      <c r="AC567" s="757"/>
      <c r="AD567" s="757"/>
      <c r="AE567" s="757"/>
      <c r="AF567" s="757"/>
      <c r="AG567" s="140"/>
      <c r="AH567" s="140" t="s">
        <v>175</v>
      </c>
      <c r="AI567" s="140"/>
      <c r="AJ567" s="140" t="s">
        <v>175</v>
      </c>
    </row>
    <row r="568" spans="1:36" ht="12.75">
      <c r="A568" s="137"/>
      <c r="B568" s="138" t="s">
        <v>1533</v>
      </c>
      <c r="C568" s="138"/>
      <c r="D568" s="138"/>
      <c r="E568" s="139"/>
      <c r="F568" s="139"/>
      <c r="G568" s="139"/>
      <c r="H568" s="139"/>
      <c r="I568" s="139"/>
      <c r="J568" s="139"/>
      <c r="K568" s="139"/>
      <c r="L568" s="139"/>
      <c r="M568" s="139"/>
      <c r="N568" s="429"/>
      <c r="O568" s="429" t="s">
        <v>1534</v>
      </c>
      <c r="P568" s="757">
        <v>538873000</v>
      </c>
      <c r="Q568" s="757"/>
      <c r="R568" s="757"/>
      <c r="S568" s="757"/>
      <c r="T568" s="757"/>
      <c r="U568" s="757"/>
      <c r="V568" s="757"/>
      <c r="W568" s="757">
        <v>774373200</v>
      </c>
      <c r="X568" s="757"/>
      <c r="Y568" s="757"/>
      <c r="Z568" s="757">
        <v>739790185.32</v>
      </c>
      <c r="AA568" s="757"/>
      <c r="AB568" s="757"/>
      <c r="AC568" s="757"/>
      <c r="AD568" s="757"/>
      <c r="AE568" s="757"/>
      <c r="AF568" s="757"/>
      <c r="AG568" s="140"/>
      <c r="AH568" s="140" t="s">
        <v>1840</v>
      </c>
      <c r="AI568" s="140"/>
      <c r="AJ568" s="140" t="s">
        <v>1841</v>
      </c>
    </row>
    <row r="569" spans="1:36" ht="12.75">
      <c r="A569" s="137"/>
      <c r="B569" s="138" t="s">
        <v>493</v>
      </c>
      <c r="C569" s="138"/>
      <c r="D569" s="138"/>
      <c r="E569" s="139"/>
      <c r="F569" s="139"/>
      <c r="G569" s="139"/>
      <c r="H569" s="139"/>
      <c r="I569" s="139"/>
      <c r="J569" s="139"/>
      <c r="K569" s="139"/>
      <c r="L569" s="139"/>
      <c r="M569" s="139"/>
      <c r="N569" s="429"/>
      <c r="O569" s="429" t="s">
        <v>1535</v>
      </c>
      <c r="P569" s="757"/>
      <c r="Q569" s="757"/>
      <c r="R569" s="757"/>
      <c r="S569" s="757"/>
      <c r="T569" s="757"/>
      <c r="U569" s="757"/>
      <c r="V569" s="757"/>
      <c r="W569" s="757"/>
      <c r="X569" s="757"/>
      <c r="Y569" s="757"/>
      <c r="Z569" s="757"/>
      <c r="AA569" s="757"/>
      <c r="AB569" s="757"/>
      <c r="AC569" s="757"/>
      <c r="AD569" s="757"/>
      <c r="AE569" s="757"/>
      <c r="AF569" s="757"/>
      <c r="AG569" s="140"/>
      <c r="AH569" s="140" t="s">
        <v>175</v>
      </c>
      <c r="AI569" s="140"/>
      <c r="AJ569" s="140" t="s">
        <v>175</v>
      </c>
    </row>
    <row r="570" spans="1:36" ht="12.75">
      <c r="A570" s="137"/>
      <c r="B570" s="138" t="s">
        <v>494</v>
      </c>
      <c r="C570" s="138"/>
      <c r="D570" s="138"/>
      <c r="E570" s="139"/>
      <c r="F570" s="139"/>
      <c r="G570" s="139"/>
      <c r="H570" s="139"/>
      <c r="I570" s="139"/>
      <c r="J570" s="139"/>
      <c r="K570" s="139"/>
      <c r="L570" s="139"/>
      <c r="M570" s="139"/>
      <c r="N570" s="429"/>
      <c r="O570" s="429" t="s">
        <v>1536</v>
      </c>
      <c r="P570" s="757">
        <v>4763000</v>
      </c>
      <c r="Q570" s="757"/>
      <c r="R570" s="757"/>
      <c r="S570" s="757"/>
      <c r="T570" s="757"/>
      <c r="U570" s="757"/>
      <c r="V570" s="757"/>
      <c r="W570" s="757">
        <v>4763000</v>
      </c>
      <c r="X570" s="757"/>
      <c r="Y570" s="757"/>
      <c r="Z570" s="757">
        <v>4763000</v>
      </c>
      <c r="AA570" s="757"/>
      <c r="AB570" s="757"/>
      <c r="AC570" s="757"/>
      <c r="AD570" s="757"/>
      <c r="AE570" s="757"/>
      <c r="AF570" s="757"/>
      <c r="AG570" s="140"/>
      <c r="AH570" s="140" t="s">
        <v>179</v>
      </c>
      <c r="AI570" s="140"/>
      <c r="AJ570" s="140" t="s">
        <v>179</v>
      </c>
    </row>
    <row r="571" spans="1:36" ht="12.75">
      <c r="A571" s="137"/>
      <c r="B571" s="138" t="s">
        <v>495</v>
      </c>
      <c r="C571" s="138"/>
      <c r="D571" s="138"/>
      <c r="E571" s="139"/>
      <c r="F571" s="139"/>
      <c r="G571" s="139"/>
      <c r="H571" s="139"/>
      <c r="I571" s="139"/>
      <c r="J571" s="139"/>
      <c r="K571" s="139"/>
      <c r="L571" s="139"/>
      <c r="M571" s="139"/>
      <c r="N571" s="429"/>
      <c r="O571" s="429" t="s">
        <v>1537</v>
      </c>
      <c r="P571" s="757"/>
      <c r="Q571" s="757"/>
      <c r="R571" s="757"/>
      <c r="S571" s="757"/>
      <c r="T571" s="757"/>
      <c r="U571" s="757"/>
      <c r="V571" s="757"/>
      <c r="W571" s="757"/>
      <c r="X571" s="757"/>
      <c r="Y571" s="757"/>
      <c r="Z571" s="757"/>
      <c r="AA571" s="757"/>
      <c r="AB571" s="757"/>
      <c r="AC571" s="757"/>
      <c r="AD571" s="757"/>
      <c r="AE571" s="757"/>
      <c r="AF571" s="757"/>
      <c r="AG571" s="140"/>
      <c r="AH571" s="140" t="s">
        <v>175</v>
      </c>
      <c r="AI571" s="140"/>
      <c r="AJ571" s="140" t="s">
        <v>175</v>
      </c>
    </row>
    <row r="572" spans="1:36" ht="12.75">
      <c r="A572" s="137"/>
      <c r="B572" s="138" t="s">
        <v>497</v>
      </c>
      <c r="C572" s="138"/>
      <c r="D572" s="138"/>
      <c r="E572" s="139"/>
      <c r="F572" s="139"/>
      <c r="G572" s="139"/>
      <c r="H572" s="139"/>
      <c r="I572" s="139"/>
      <c r="J572" s="139"/>
      <c r="K572" s="139"/>
      <c r="L572" s="139"/>
      <c r="M572" s="139"/>
      <c r="N572" s="429"/>
      <c r="O572" s="429" t="s">
        <v>1538</v>
      </c>
      <c r="P572" s="757"/>
      <c r="Q572" s="757"/>
      <c r="R572" s="757"/>
      <c r="S572" s="757"/>
      <c r="T572" s="757"/>
      <c r="U572" s="757"/>
      <c r="V572" s="757"/>
      <c r="W572" s="757"/>
      <c r="X572" s="757"/>
      <c r="Y572" s="757"/>
      <c r="Z572" s="757"/>
      <c r="AA572" s="757"/>
      <c r="AB572" s="757"/>
      <c r="AC572" s="757"/>
      <c r="AD572" s="757"/>
      <c r="AE572" s="757"/>
      <c r="AF572" s="757"/>
      <c r="AG572" s="140"/>
      <c r="AH572" s="140" t="s">
        <v>175</v>
      </c>
      <c r="AI572" s="140"/>
      <c r="AJ572" s="140" t="s">
        <v>175</v>
      </c>
    </row>
    <row r="573" spans="1:36" ht="12.75">
      <c r="A573" s="137"/>
      <c r="B573" s="138" t="s">
        <v>499</v>
      </c>
      <c r="C573" s="138"/>
      <c r="D573" s="138"/>
      <c r="E573" s="139"/>
      <c r="F573" s="139"/>
      <c r="G573" s="139"/>
      <c r="H573" s="139"/>
      <c r="I573" s="139"/>
      <c r="J573" s="139"/>
      <c r="K573" s="139"/>
      <c r="L573" s="139"/>
      <c r="M573" s="139"/>
      <c r="N573" s="429"/>
      <c r="O573" s="429" t="s">
        <v>1539</v>
      </c>
      <c r="P573" s="757"/>
      <c r="Q573" s="757"/>
      <c r="R573" s="757"/>
      <c r="S573" s="757"/>
      <c r="T573" s="757"/>
      <c r="U573" s="757"/>
      <c r="V573" s="757"/>
      <c r="W573" s="757"/>
      <c r="X573" s="757"/>
      <c r="Y573" s="757"/>
      <c r="Z573" s="757"/>
      <c r="AA573" s="757"/>
      <c r="AB573" s="757"/>
      <c r="AC573" s="757"/>
      <c r="AD573" s="757"/>
      <c r="AE573" s="757"/>
      <c r="AF573" s="757"/>
      <c r="AG573" s="140"/>
      <c r="AH573" s="140" t="s">
        <v>175</v>
      </c>
      <c r="AI573" s="140"/>
      <c r="AJ573" s="140" t="s">
        <v>175</v>
      </c>
    </row>
    <row r="574" spans="1:36" ht="12.75">
      <c r="A574" s="137"/>
      <c r="B574" s="138" t="s">
        <v>2220</v>
      </c>
      <c r="C574" s="138"/>
      <c r="D574" s="138"/>
      <c r="E574" s="139"/>
      <c r="F574" s="139"/>
      <c r="G574" s="139"/>
      <c r="H574" s="139"/>
      <c r="I574" s="139"/>
      <c r="J574" s="139"/>
      <c r="K574" s="139"/>
      <c r="L574" s="139"/>
      <c r="M574" s="139"/>
      <c r="N574" s="429"/>
      <c r="O574" s="429" t="s">
        <v>2221</v>
      </c>
      <c r="P574" s="757"/>
      <c r="Q574" s="757"/>
      <c r="R574" s="757"/>
      <c r="S574" s="757"/>
      <c r="T574" s="757"/>
      <c r="U574" s="757"/>
      <c r="V574" s="757"/>
      <c r="W574" s="757">
        <v>75824600</v>
      </c>
      <c r="X574" s="757"/>
      <c r="Y574" s="757"/>
      <c r="Z574" s="757">
        <v>67392487.95</v>
      </c>
      <c r="AA574" s="757"/>
      <c r="AB574" s="757"/>
      <c r="AC574" s="757"/>
      <c r="AD574" s="757"/>
      <c r="AE574" s="757"/>
      <c r="AF574" s="757"/>
      <c r="AG574" s="140"/>
      <c r="AH574" s="140" t="s">
        <v>175</v>
      </c>
      <c r="AI574" s="140"/>
      <c r="AJ574" s="140" t="s">
        <v>1843</v>
      </c>
    </row>
    <row r="575" spans="1:36" ht="12.75">
      <c r="A575" s="137"/>
      <c r="B575" s="138" t="s">
        <v>500</v>
      </c>
      <c r="C575" s="138"/>
      <c r="D575" s="138"/>
      <c r="E575" s="139"/>
      <c r="F575" s="139"/>
      <c r="G575" s="139"/>
      <c r="H575" s="139"/>
      <c r="I575" s="139"/>
      <c r="J575" s="139"/>
      <c r="K575" s="139"/>
      <c r="L575" s="139"/>
      <c r="M575" s="139"/>
      <c r="N575" s="429"/>
      <c r="O575" s="429" t="s">
        <v>1540</v>
      </c>
      <c r="P575" s="757"/>
      <c r="Q575" s="757"/>
      <c r="R575" s="757"/>
      <c r="S575" s="757"/>
      <c r="T575" s="757"/>
      <c r="U575" s="757"/>
      <c r="V575" s="757"/>
      <c r="W575" s="757"/>
      <c r="X575" s="757"/>
      <c r="Y575" s="757"/>
      <c r="Z575" s="757"/>
      <c r="AA575" s="757"/>
      <c r="AB575" s="757"/>
      <c r="AC575" s="757"/>
      <c r="AD575" s="757"/>
      <c r="AE575" s="757"/>
      <c r="AF575" s="757"/>
      <c r="AG575" s="140"/>
      <c r="AH575" s="140" t="s">
        <v>175</v>
      </c>
      <c r="AI575" s="140"/>
      <c r="AJ575" s="140" t="s">
        <v>175</v>
      </c>
    </row>
    <row r="576" spans="1:36" ht="12.75">
      <c r="A576" s="137"/>
      <c r="B576" s="138" t="s">
        <v>501</v>
      </c>
      <c r="C576" s="138"/>
      <c r="D576" s="138"/>
      <c r="E576" s="139"/>
      <c r="F576" s="139"/>
      <c r="G576" s="139"/>
      <c r="H576" s="139"/>
      <c r="I576" s="139"/>
      <c r="J576" s="139"/>
      <c r="K576" s="139"/>
      <c r="L576" s="139"/>
      <c r="M576" s="139"/>
      <c r="N576" s="429"/>
      <c r="O576" s="429" t="s">
        <v>1541</v>
      </c>
      <c r="P576" s="757"/>
      <c r="Q576" s="757"/>
      <c r="R576" s="757"/>
      <c r="S576" s="757"/>
      <c r="T576" s="757"/>
      <c r="U576" s="757"/>
      <c r="V576" s="757"/>
      <c r="W576" s="757"/>
      <c r="X576" s="757"/>
      <c r="Y576" s="757"/>
      <c r="Z576" s="757"/>
      <c r="AA576" s="757"/>
      <c r="AB576" s="757"/>
      <c r="AC576" s="757"/>
      <c r="AD576" s="757"/>
      <c r="AE576" s="757"/>
      <c r="AF576" s="757"/>
      <c r="AG576" s="140"/>
      <c r="AH576" s="140" t="s">
        <v>175</v>
      </c>
      <c r="AI576" s="140"/>
      <c r="AJ576" s="140" t="s">
        <v>175</v>
      </c>
    </row>
    <row r="577" spans="1:36" ht="12.75">
      <c r="A577" s="137"/>
      <c r="B577" s="138" t="s">
        <v>503</v>
      </c>
      <c r="C577" s="138"/>
      <c r="D577" s="138"/>
      <c r="E577" s="139"/>
      <c r="F577" s="139"/>
      <c r="G577" s="139"/>
      <c r="H577" s="139"/>
      <c r="I577" s="139"/>
      <c r="J577" s="139"/>
      <c r="K577" s="139"/>
      <c r="L577" s="139"/>
      <c r="M577" s="139"/>
      <c r="N577" s="429"/>
      <c r="O577" s="429" t="s">
        <v>1542</v>
      </c>
      <c r="P577" s="757"/>
      <c r="Q577" s="757"/>
      <c r="R577" s="757"/>
      <c r="S577" s="757"/>
      <c r="T577" s="757"/>
      <c r="U577" s="757"/>
      <c r="V577" s="757"/>
      <c r="W577" s="757"/>
      <c r="X577" s="757"/>
      <c r="Y577" s="757"/>
      <c r="Z577" s="757"/>
      <c r="AA577" s="757"/>
      <c r="AB577" s="757"/>
      <c r="AC577" s="757"/>
      <c r="AD577" s="757"/>
      <c r="AE577" s="757"/>
      <c r="AF577" s="757"/>
      <c r="AG577" s="140"/>
      <c r="AH577" s="140" t="s">
        <v>175</v>
      </c>
      <c r="AI577" s="140"/>
      <c r="AJ577" s="140" t="s">
        <v>175</v>
      </c>
    </row>
    <row r="578" spans="1:36" ht="12.75">
      <c r="A578" s="137"/>
      <c r="B578" s="138" t="s">
        <v>504</v>
      </c>
      <c r="C578" s="138"/>
      <c r="D578" s="138"/>
      <c r="E578" s="139"/>
      <c r="F578" s="139"/>
      <c r="G578" s="139"/>
      <c r="H578" s="139"/>
      <c r="I578" s="139"/>
      <c r="J578" s="139"/>
      <c r="K578" s="139"/>
      <c r="L578" s="139"/>
      <c r="M578" s="139"/>
      <c r="N578" s="429"/>
      <c r="O578" s="429" t="s">
        <v>1543</v>
      </c>
      <c r="P578" s="757"/>
      <c r="Q578" s="757"/>
      <c r="R578" s="757"/>
      <c r="S578" s="757"/>
      <c r="T578" s="757"/>
      <c r="U578" s="757"/>
      <c r="V578" s="757"/>
      <c r="W578" s="757"/>
      <c r="X578" s="757"/>
      <c r="Y578" s="757"/>
      <c r="Z578" s="757"/>
      <c r="AA578" s="757"/>
      <c r="AB578" s="757"/>
      <c r="AC578" s="757"/>
      <c r="AD578" s="757"/>
      <c r="AE578" s="757"/>
      <c r="AF578" s="757"/>
      <c r="AG578" s="140"/>
      <c r="AH578" s="140" t="s">
        <v>175</v>
      </c>
      <c r="AI578" s="140"/>
      <c r="AJ578" s="140" t="s">
        <v>175</v>
      </c>
    </row>
    <row r="579" spans="1:36" ht="12.75">
      <c r="A579" s="137"/>
      <c r="B579" s="138" t="s">
        <v>506</v>
      </c>
      <c r="C579" s="138"/>
      <c r="D579" s="138"/>
      <c r="E579" s="139"/>
      <c r="F579" s="139"/>
      <c r="G579" s="139"/>
      <c r="H579" s="139"/>
      <c r="I579" s="139"/>
      <c r="J579" s="139"/>
      <c r="K579" s="139"/>
      <c r="L579" s="139"/>
      <c r="M579" s="139"/>
      <c r="N579" s="429"/>
      <c r="O579" s="429" t="s">
        <v>1544</v>
      </c>
      <c r="P579" s="757"/>
      <c r="Q579" s="757"/>
      <c r="R579" s="757"/>
      <c r="S579" s="757"/>
      <c r="T579" s="757"/>
      <c r="U579" s="757"/>
      <c r="V579" s="757"/>
      <c r="W579" s="757"/>
      <c r="X579" s="757"/>
      <c r="Y579" s="757"/>
      <c r="Z579" s="757"/>
      <c r="AA579" s="757"/>
      <c r="AB579" s="757"/>
      <c r="AC579" s="757"/>
      <c r="AD579" s="757"/>
      <c r="AE579" s="757"/>
      <c r="AF579" s="757"/>
      <c r="AG579" s="140"/>
      <c r="AH579" s="140" t="s">
        <v>175</v>
      </c>
      <c r="AI579" s="140"/>
      <c r="AJ579" s="140" t="s">
        <v>175</v>
      </c>
    </row>
    <row r="580" spans="1:36" ht="12.75">
      <c r="A580" s="430" t="s">
        <v>507</v>
      </c>
      <c r="B580" s="430"/>
      <c r="C580" s="430"/>
      <c r="D580" s="430"/>
      <c r="E580" s="430"/>
      <c r="F580" s="430"/>
      <c r="G580" s="430"/>
      <c r="H580" s="430"/>
      <c r="I580" s="430"/>
      <c r="J580" s="430"/>
      <c r="K580" s="430"/>
      <c r="L580" s="430"/>
      <c r="M580" s="430"/>
      <c r="N580" s="431"/>
      <c r="O580" s="431" t="s">
        <v>1545</v>
      </c>
      <c r="P580" s="758">
        <v>761756600</v>
      </c>
      <c r="Q580" s="758"/>
      <c r="R580" s="758"/>
      <c r="S580" s="758"/>
      <c r="T580" s="758"/>
      <c r="U580" s="758"/>
      <c r="V580" s="758"/>
      <c r="W580" s="758">
        <v>1083551200</v>
      </c>
      <c r="X580" s="758"/>
      <c r="Y580" s="758"/>
      <c r="Z580" s="758">
        <v>1042706405.39</v>
      </c>
      <c r="AA580" s="758"/>
      <c r="AB580" s="758"/>
      <c r="AC580" s="758"/>
      <c r="AD580" s="758"/>
      <c r="AE580" s="758"/>
      <c r="AF580" s="758"/>
      <c r="AG580" s="432"/>
      <c r="AH580" s="432" t="s">
        <v>2222</v>
      </c>
      <c r="AI580" s="432"/>
      <c r="AJ580" s="432" t="s">
        <v>2223</v>
      </c>
    </row>
    <row r="581" spans="1:36" ht="12.7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</row>
    <row r="582" spans="1:36" ht="12.75">
      <c r="A582" s="118"/>
      <c r="B582" s="118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34"/>
      <c r="O582" s="134" t="s">
        <v>1546</v>
      </c>
      <c r="P582" s="749">
        <v>752682500</v>
      </c>
      <c r="Q582" s="749"/>
      <c r="R582" s="749"/>
      <c r="S582" s="749"/>
      <c r="T582" s="749"/>
      <c r="U582" s="749"/>
      <c r="V582" s="749"/>
      <c r="W582" s="749">
        <v>1055650400</v>
      </c>
      <c r="X582" s="749"/>
      <c r="Y582" s="749"/>
      <c r="Z582" s="749">
        <v>1570658095.39</v>
      </c>
      <c r="AA582" s="749"/>
      <c r="AB582" s="749"/>
      <c r="AC582" s="749"/>
      <c r="AD582" s="749"/>
      <c r="AE582" s="749"/>
      <c r="AF582" s="749"/>
      <c r="AG582" s="130"/>
      <c r="AH582" s="130" t="s">
        <v>2224</v>
      </c>
      <c r="AI582" s="130"/>
      <c r="AJ582" s="130" t="s">
        <v>2225</v>
      </c>
    </row>
    <row r="583" spans="1:36" ht="12.75">
      <c r="A583" s="118"/>
      <c r="B583" s="118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34"/>
      <c r="O583" s="134" t="s">
        <v>1547</v>
      </c>
      <c r="P583" s="749">
        <v>342089000</v>
      </c>
      <c r="Q583" s="749"/>
      <c r="R583" s="749"/>
      <c r="S583" s="749"/>
      <c r="T583" s="749"/>
      <c r="U583" s="749"/>
      <c r="V583" s="749"/>
      <c r="W583" s="749">
        <v>471594400</v>
      </c>
      <c r="X583" s="749"/>
      <c r="Y583" s="749"/>
      <c r="Z583" s="749">
        <v>118190475.47</v>
      </c>
      <c r="AA583" s="749"/>
      <c r="AB583" s="749"/>
      <c r="AC583" s="749"/>
      <c r="AD583" s="749"/>
      <c r="AE583" s="749"/>
      <c r="AF583" s="749"/>
      <c r="AG583" s="130"/>
      <c r="AH583" s="130" t="s">
        <v>2226</v>
      </c>
      <c r="AI583" s="130"/>
      <c r="AJ583" s="130" t="s">
        <v>2227</v>
      </c>
    </row>
    <row r="584" spans="1:36" ht="12.75">
      <c r="A584" s="425" t="s">
        <v>508</v>
      </c>
      <c r="B584" s="425"/>
      <c r="C584" s="425"/>
      <c r="D584" s="425"/>
      <c r="E584" s="425"/>
      <c r="F584" s="425"/>
      <c r="G584" s="425"/>
      <c r="H584" s="425"/>
      <c r="I584" s="425"/>
      <c r="J584" s="425"/>
      <c r="K584" s="425"/>
      <c r="L584" s="425"/>
      <c r="M584" s="425"/>
      <c r="N584" s="426"/>
      <c r="O584" s="426" t="s">
        <v>1548</v>
      </c>
      <c r="P584" s="755">
        <v>1094771500</v>
      </c>
      <c r="Q584" s="755"/>
      <c r="R584" s="755"/>
      <c r="S584" s="755"/>
      <c r="T584" s="755"/>
      <c r="U584" s="755"/>
      <c r="V584" s="755"/>
      <c r="W584" s="755">
        <v>1527244800</v>
      </c>
      <c r="X584" s="755"/>
      <c r="Y584" s="755"/>
      <c r="Z584" s="755">
        <v>1688848570.86</v>
      </c>
      <c r="AA584" s="755"/>
      <c r="AB584" s="755"/>
      <c r="AC584" s="755"/>
      <c r="AD584" s="755"/>
      <c r="AE584" s="755"/>
      <c r="AF584" s="755"/>
      <c r="AG584" s="427"/>
      <c r="AH584" s="427" t="s">
        <v>2211</v>
      </c>
      <c r="AI584" s="427"/>
      <c r="AJ584" s="427" t="s">
        <v>2212</v>
      </c>
    </row>
    <row r="585" spans="1:36" ht="12.75">
      <c r="A585" s="135" t="s">
        <v>509</v>
      </c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428"/>
      <c r="O585" s="428" t="s">
        <v>1549</v>
      </c>
      <c r="P585" s="756">
        <v>9526000</v>
      </c>
      <c r="Q585" s="756"/>
      <c r="R585" s="756"/>
      <c r="S585" s="756"/>
      <c r="T585" s="756"/>
      <c r="U585" s="756"/>
      <c r="V585" s="756"/>
      <c r="W585" s="756">
        <v>9526000</v>
      </c>
      <c r="X585" s="756"/>
      <c r="Y585" s="756"/>
      <c r="Z585" s="756">
        <v>734752698.83</v>
      </c>
      <c r="AA585" s="756"/>
      <c r="AB585" s="756"/>
      <c r="AC585" s="756"/>
      <c r="AD585" s="756"/>
      <c r="AE585" s="756"/>
      <c r="AF585" s="756"/>
      <c r="AG585" s="136"/>
      <c r="AH585" s="136" t="s">
        <v>175</v>
      </c>
      <c r="AI585" s="136"/>
      <c r="AJ585" s="136" t="s">
        <v>175</v>
      </c>
    </row>
    <row r="586" spans="1:36" ht="12.75">
      <c r="A586" s="118"/>
      <c r="B586" s="118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6"/>
      <c r="AJ586" s="116"/>
    </row>
    <row r="587" spans="1:36" ht="12.75">
      <c r="A587" s="137"/>
      <c r="B587" s="138" t="s">
        <v>510</v>
      </c>
      <c r="C587" s="138"/>
      <c r="D587" s="138"/>
      <c r="E587" s="139"/>
      <c r="F587" s="139"/>
      <c r="G587" s="139"/>
      <c r="H587" s="139"/>
      <c r="I587" s="139"/>
      <c r="J587" s="139"/>
      <c r="K587" s="139"/>
      <c r="L587" s="139"/>
      <c r="M587" s="139"/>
      <c r="N587" s="429"/>
      <c r="O587" s="429" t="s">
        <v>1550</v>
      </c>
      <c r="P587" s="757"/>
      <c r="Q587" s="757"/>
      <c r="R587" s="757"/>
      <c r="S587" s="757"/>
      <c r="T587" s="757"/>
      <c r="U587" s="757"/>
      <c r="V587" s="757"/>
      <c r="W587" s="757"/>
      <c r="X587" s="757"/>
      <c r="Y587" s="757"/>
      <c r="Z587" s="757"/>
      <c r="AA587" s="757"/>
      <c r="AB587" s="757"/>
      <c r="AC587" s="757"/>
      <c r="AD587" s="757"/>
      <c r="AE587" s="757"/>
      <c r="AF587" s="757"/>
      <c r="AG587" s="140"/>
      <c r="AH587" s="140" t="s">
        <v>175</v>
      </c>
      <c r="AI587" s="140"/>
      <c r="AJ587" s="140" t="s">
        <v>175</v>
      </c>
    </row>
    <row r="588" spans="1:36" ht="12.75">
      <c r="A588" s="137"/>
      <c r="B588" s="138" t="s">
        <v>512</v>
      </c>
      <c r="C588" s="138"/>
      <c r="D588" s="138"/>
      <c r="E588" s="139"/>
      <c r="F588" s="139"/>
      <c r="G588" s="139"/>
      <c r="H588" s="139"/>
      <c r="I588" s="139"/>
      <c r="J588" s="139"/>
      <c r="K588" s="139"/>
      <c r="L588" s="139"/>
      <c r="M588" s="139"/>
      <c r="N588" s="429"/>
      <c r="O588" s="429" t="s">
        <v>1551</v>
      </c>
      <c r="P588" s="757"/>
      <c r="Q588" s="757"/>
      <c r="R588" s="757"/>
      <c r="S588" s="757"/>
      <c r="T588" s="757"/>
      <c r="U588" s="757"/>
      <c r="V588" s="757"/>
      <c r="W588" s="757"/>
      <c r="X588" s="757"/>
      <c r="Y588" s="757"/>
      <c r="Z588" s="757"/>
      <c r="AA588" s="757"/>
      <c r="AB588" s="757"/>
      <c r="AC588" s="757"/>
      <c r="AD588" s="757"/>
      <c r="AE588" s="757"/>
      <c r="AF588" s="757"/>
      <c r="AG588" s="140"/>
      <c r="AH588" s="140" t="s">
        <v>175</v>
      </c>
      <c r="AI588" s="140"/>
      <c r="AJ588" s="140" t="s">
        <v>175</v>
      </c>
    </row>
    <row r="589" spans="1:36" ht="12.75">
      <c r="A589" s="137"/>
      <c r="B589" s="138" t="s">
        <v>514</v>
      </c>
      <c r="C589" s="138"/>
      <c r="D589" s="138"/>
      <c r="E589" s="139"/>
      <c r="F589" s="139"/>
      <c r="G589" s="139"/>
      <c r="H589" s="139"/>
      <c r="I589" s="139"/>
      <c r="J589" s="139"/>
      <c r="K589" s="139"/>
      <c r="L589" s="139"/>
      <c r="M589" s="139"/>
      <c r="N589" s="429"/>
      <c r="O589" s="429" t="s">
        <v>1552</v>
      </c>
      <c r="P589" s="757"/>
      <c r="Q589" s="757"/>
      <c r="R589" s="757"/>
      <c r="S589" s="757"/>
      <c r="T589" s="757"/>
      <c r="U589" s="757"/>
      <c r="V589" s="757"/>
      <c r="W589" s="757"/>
      <c r="X589" s="757"/>
      <c r="Y589" s="757"/>
      <c r="Z589" s="757"/>
      <c r="AA589" s="757"/>
      <c r="AB589" s="757"/>
      <c r="AC589" s="757"/>
      <c r="AD589" s="757"/>
      <c r="AE589" s="757"/>
      <c r="AF589" s="757"/>
      <c r="AG589" s="140"/>
      <c r="AH589" s="140" t="s">
        <v>175</v>
      </c>
      <c r="AI589" s="140"/>
      <c r="AJ589" s="140" t="s">
        <v>175</v>
      </c>
    </row>
    <row r="590" spans="1:36" ht="12.75">
      <c r="A590" s="137"/>
      <c r="B590" s="138" t="s">
        <v>515</v>
      </c>
      <c r="C590" s="138"/>
      <c r="D590" s="138"/>
      <c r="E590" s="139"/>
      <c r="F590" s="139"/>
      <c r="G590" s="139"/>
      <c r="H590" s="139"/>
      <c r="I590" s="139"/>
      <c r="J590" s="139"/>
      <c r="K590" s="139"/>
      <c r="L590" s="139"/>
      <c r="M590" s="139"/>
      <c r="N590" s="429"/>
      <c r="O590" s="429" t="s">
        <v>1553</v>
      </c>
      <c r="P590" s="757"/>
      <c r="Q590" s="757"/>
      <c r="R590" s="757"/>
      <c r="S590" s="757"/>
      <c r="T590" s="757"/>
      <c r="U590" s="757"/>
      <c r="V590" s="757"/>
      <c r="W590" s="757"/>
      <c r="X590" s="757"/>
      <c r="Y590" s="757"/>
      <c r="Z590" s="757"/>
      <c r="AA590" s="757"/>
      <c r="AB590" s="757"/>
      <c r="AC590" s="757"/>
      <c r="AD590" s="757"/>
      <c r="AE590" s="757"/>
      <c r="AF590" s="757"/>
      <c r="AG590" s="140"/>
      <c r="AH590" s="140" t="s">
        <v>175</v>
      </c>
      <c r="AI590" s="140"/>
      <c r="AJ590" s="140" t="s">
        <v>175</v>
      </c>
    </row>
    <row r="591" spans="1:36" ht="12.75">
      <c r="A591" s="137"/>
      <c r="B591" s="138" t="s">
        <v>516</v>
      </c>
      <c r="C591" s="138"/>
      <c r="D591" s="138"/>
      <c r="E591" s="139"/>
      <c r="F591" s="139"/>
      <c r="G591" s="139"/>
      <c r="H591" s="139"/>
      <c r="I591" s="139"/>
      <c r="J591" s="139"/>
      <c r="K591" s="139"/>
      <c r="L591" s="139"/>
      <c r="M591" s="139"/>
      <c r="N591" s="429"/>
      <c r="O591" s="429" t="s">
        <v>1554</v>
      </c>
      <c r="P591" s="757">
        <v>4763000</v>
      </c>
      <c r="Q591" s="757"/>
      <c r="R591" s="757"/>
      <c r="S591" s="757"/>
      <c r="T591" s="757"/>
      <c r="U591" s="757"/>
      <c r="V591" s="757"/>
      <c r="W591" s="757">
        <v>4763000</v>
      </c>
      <c r="X591" s="757"/>
      <c r="Y591" s="757"/>
      <c r="Z591" s="757">
        <v>4835000</v>
      </c>
      <c r="AA591" s="757"/>
      <c r="AB591" s="757"/>
      <c r="AC591" s="757"/>
      <c r="AD591" s="757"/>
      <c r="AE591" s="757"/>
      <c r="AF591" s="757"/>
      <c r="AG591" s="140"/>
      <c r="AH591" s="140" t="s">
        <v>2198</v>
      </c>
      <c r="AI591" s="140"/>
      <c r="AJ591" s="140" t="s">
        <v>2198</v>
      </c>
    </row>
    <row r="592" spans="1:36" ht="12.75">
      <c r="A592" s="137"/>
      <c r="B592" s="138" t="s">
        <v>517</v>
      </c>
      <c r="C592" s="138"/>
      <c r="D592" s="138"/>
      <c r="E592" s="139"/>
      <c r="F592" s="139"/>
      <c r="G592" s="139"/>
      <c r="H592" s="139"/>
      <c r="I592" s="139"/>
      <c r="J592" s="139"/>
      <c r="K592" s="139"/>
      <c r="L592" s="139"/>
      <c r="M592" s="139"/>
      <c r="N592" s="429"/>
      <c r="O592" s="429" t="s">
        <v>1555</v>
      </c>
      <c r="P592" s="757"/>
      <c r="Q592" s="757"/>
      <c r="R592" s="757"/>
      <c r="S592" s="757"/>
      <c r="T592" s="757"/>
      <c r="U592" s="757"/>
      <c r="V592" s="757"/>
      <c r="W592" s="757"/>
      <c r="X592" s="757"/>
      <c r="Y592" s="757"/>
      <c r="Z592" s="757"/>
      <c r="AA592" s="757"/>
      <c r="AB592" s="757"/>
      <c r="AC592" s="757"/>
      <c r="AD592" s="757"/>
      <c r="AE592" s="757"/>
      <c r="AF592" s="757"/>
      <c r="AG592" s="140"/>
      <c r="AH592" s="140" t="s">
        <v>175</v>
      </c>
      <c r="AI592" s="140"/>
      <c r="AJ592" s="140" t="s">
        <v>175</v>
      </c>
    </row>
    <row r="593" spans="1:36" ht="12.75">
      <c r="A593" s="137"/>
      <c r="B593" s="138" t="s">
        <v>518</v>
      </c>
      <c r="C593" s="138"/>
      <c r="D593" s="138"/>
      <c r="E593" s="139"/>
      <c r="F593" s="139"/>
      <c r="G593" s="139"/>
      <c r="H593" s="139"/>
      <c r="I593" s="139"/>
      <c r="J593" s="139"/>
      <c r="K593" s="139"/>
      <c r="L593" s="139"/>
      <c r="M593" s="139"/>
      <c r="N593" s="429"/>
      <c r="O593" s="429" t="s">
        <v>1556</v>
      </c>
      <c r="P593" s="757">
        <v>4763000</v>
      </c>
      <c r="Q593" s="757"/>
      <c r="R593" s="757"/>
      <c r="S593" s="757"/>
      <c r="T593" s="757"/>
      <c r="U593" s="757"/>
      <c r="V593" s="757"/>
      <c r="W593" s="757">
        <v>4763000</v>
      </c>
      <c r="X593" s="757"/>
      <c r="Y593" s="757"/>
      <c r="Z593" s="757">
        <v>729917698.83</v>
      </c>
      <c r="AA593" s="757"/>
      <c r="AB593" s="757"/>
      <c r="AC593" s="757"/>
      <c r="AD593" s="757"/>
      <c r="AE593" s="757"/>
      <c r="AF593" s="757"/>
      <c r="AG593" s="140"/>
      <c r="AH593" s="140" t="s">
        <v>175</v>
      </c>
      <c r="AI593" s="140"/>
      <c r="AJ593" s="140" t="s">
        <v>175</v>
      </c>
    </row>
    <row r="594" spans="1:36" ht="12.75">
      <c r="A594" s="137"/>
      <c r="B594" s="138" t="s">
        <v>1557</v>
      </c>
      <c r="C594" s="138"/>
      <c r="D594" s="138"/>
      <c r="E594" s="139"/>
      <c r="F594" s="139"/>
      <c r="G594" s="139"/>
      <c r="H594" s="139"/>
      <c r="I594" s="139"/>
      <c r="J594" s="139"/>
      <c r="K594" s="139"/>
      <c r="L594" s="139"/>
      <c r="M594" s="139"/>
      <c r="N594" s="429"/>
      <c r="O594" s="429" t="s">
        <v>1558</v>
      </c>
      <c r="P594" s="757"/>
      <c r="Q594" s="757"/>
      <c r="R594" s="757"/>
      <c r="S594" s="757"/>
      <c r="T594" s="757"/>
      <c r="U594" s="757"/>
      <c r="V594" s="757"/>
      <c r="W594" s="757">
        <v>1992100</v>
      </c>
      <c r="X594" s="757"/>
      <c r="Y594" s="757"/>
      <c r="Z594" s="757">
        <v>2195140.05</v>
      </c>
      <c r="AA594" s="757"/>
      <c r="AB594" s="757"/>
      <c r="AC594" s="757"/>
      <c r="AD594" s="757"/>
      <c r="AE594" s="757"/>
      <c r="AF594" s="757"/>
      <c r="AG594" s="140"/>
      <c r="AH594" s="140" t="s">
        <v>175</v>
      </c>
      <c r="AI594" s="140"/>
      <c r="AJ594" s="140" t="s">
        <v>2199</v>
      </c>
    </row>
    <row r="595" spans="1:36" ht="12.75">
      <c r="A595" s="137"/>
      <c r="B595" s="138" t="s">
        <v>519</v>
      </c>
      <c r="C595" s="138"/>
      <c r="D595" s="138"/>
      <c r="E595" s="139"/>
      <c r="F595" s="139"/>
      <c r="G595" s="139"/>
      <c r="H595" s="139"/>
      <c r="I595" s="139"/>
      <c r="J595" s="139"/>
      <c r="K595" s="139"/>
      <c r="L595" s="139"/>
      <c r="M595" s="139"/>
      <c r="N595" s="429"/>
      <c r="O595" s="429" t="s">
        <v>1559</v>
      </c>
      <c r="P595" s="757"/>
      <c r="Q595" s="757"/>
      <c r="R595" s="757"/>
      <c r="S595" s="757"/>
      <c r="T595" s="757"/>
      <c r="U595" s="757"/>
      <c r="V595" s="757"/>
      <c r="W595" s="757"/>
      <c r="X595" s="757"/>
      <c r="Y595" s="757"/>
      <c r="Z595" s="757"/>
      <c r="AA595" s="757"/>
      <c r="AB595" s="757"/>
      <c r="AC595" s="757"/>
      <c r="AD595" s="757"/>
      <c r="AE595" s="757"/>
      <c r="AF595" s="757"/>
      <c r="AG595" s="140"/>
      <c r="AH595" s="140" t="s">
        <v>175</v>
      </c>
      <c r="AI595" s="140"/>
      <c r="AJ595" s="140" t="s">
        <v>175</v>
      </c>
    </row>
    <row r="596" spans="1:36" ht="12.75">
      <c r="A596" s="137"/>
      <c r="B596" s="138" t="s">
        <v>520</v>
      </c>
      <c r="C596" s="138"/>
      <c r="D596" s="138"/>
      <c r="E596" s="139"/>
      <c r="F596" s="139"/>
      <c r="G596" s="139"/>
      <c r="H596" s="139"/>
      <c r="I596" s="139"/>
      <c r="J596" s="139"/>
      <c r="K596" s="139"/>
      <c r="L596" s="139"/>
      <c r="M596" s="139"/>
      <c r="N596" s="429"/>
      <c r="O596" s="429" t="s">
        <v>1560</v>
      </c>
      <c r="P596" s="757"/>
      <c r="Q596" s="757"/>
      <c r="R596" s="757"/>
      <c r="S596" s="757"/>
      <c r="T596" s="757"/>
      <c r="U596" s="757"/>
      <c r="V596" s="757"/>
      <c r="W596" s="757"/>
      <c r="X596" s="757"/>
      <c r="Y596" s="757"/>
      <c r="Z596" s="757"/>
      <c r="AA596" s="757"/>
      <c r="AB596" s="757"/>
      <c r="AC596" s="757"/>
      <c r="AD596" s="757"/>
      <c r="AE596" s="757"/>
      <c r="AF596" s="757"/>
      <c r="AG596" s="140"/>
      <c r="AH596" s="140" t="s">
        <v>175</v>
      </c>
      <c r="AI596" s="140"/>
      <c r="AJ596" s="140" t="s">
        <v>175</v>
      </c>
    </row>
    <row r="597" spans="1:36" ht="12.75">
      <c r="A597" s="137"/>
      <c r="B597" s="138" t="s">
        <v>521</v>
      </c>
      <c r="C597" s="138"/>
      <c r="D597" s="138"/>
      <c r="E597" s="139"/>
      <c r="F597" s="139"/>
      <c r="G597" s="139"/>
      <c r="H597" s="139"/>
      <c r="I597" s="139"/>
      <c r="J597" s="139"/>
      <c r="K597" s="139"/>
      <c r="L597" s="139"/>
      <c r="M597" s="139"/>
      <c r="N597" s="429"/>
      <c r="O597" s="429" t="s">
        <v>1561</v>
      </c>
      <c r="P597" s="757"/>
      <c r="Q597" s="757"/>
      <c r="R597" s="757"/>
      <c r="S597" s="757"/>
      <c r="T597" s="757"/>
      <c r="U597" s="757"/>
      <c r="V597" s="757"/>
      <c r="W597" s="757"/>
      <c r="X597" s="757"/>
      <c r="Y597" s="757"/>
      <c r="Z597" s="757"/>
      <c r="AA597" s="757"/>
      <c r="AB597" s="757"/>
      <c r="AC597" s="757"/>
      <c r="AD597" s="757"/>
      <c r="AE597" s="757"/>
      <c r="AF597" s="757"/>
      <c r="AG597" s="140"/>
      <c r="AH597" s="140" t="s">
        <v>175</v>
      </c>
      <c r="AI597" s="140"/>
      <c r="AJ597" s="140" t="s">
        <v>175</v>
      </c>
    </row>
    <row r="598" spans="1:36" ht="12.75">
      <c r="A598" s="137"/>
      <c r="B598" s="138" t="s">
        <v>522</v>
      </c>
      <c r="C598" s="138"/>
      <c r="D598" s="138"/>
      <c r="E598" s="139"/>
      <c r="F598" s="139"/>
      <c r="G598" s="139"/>
      <c r="H598" s="139"/>
      <c r="I598" s="139"/>
      <c r="J598" s="139"/>
      <c r="K598" s="139"/>
      <c r="L598" s="139"/>
      <c r="M598" s="139"/>
      <c r="N598" s="429"/>
      <c r="O598" s="429" t="s">
        <v>1562</v>
      </c>
      <c r="P598" s="757"/>
      <c r="Q598" s="757"/>
      <c r="R598" s="757"/>
      <c r="S598" s="757"/>
      <c r="T598" s="757"/>
      <c r="U598" s="757"/>
      <c r="V598" s="757"/>
      <c r="W598" s="757"/>
      <c r="X598" s="757"/>
      <c r="Y598" s="757"/>
      <c r="Z598" s="757"/>
      <c r="AA598" s="757"/>
      <c r="AB598" s="757"/>
      <c r="AC598" s="757"/>
      <c r="AD598" s="757"/>
      <c r="AE598" s="757"/>
      <c r="AF598" s="757"/>
      <c r="AG598" s="140"/>
      <c r="AH598" s="140" t="s">
        <v>175</v>
      </c>
      <c r="AI598" s="140"/>
      <c r="AJ598" s="140" t="s">
        <v>175</v>
      </c>
    </row>
    <row r="599" spans="1:36" ht="12.75">
      <c r="A599" s="137"/>
      <c r="B599" s="138" t="s">
        <v>523</v>
      </c>
      <c r="C599" s="138"/>
      <c r="D599" s="138"/>
      <c r="E599" s="139"/>
      <c r="F599" s="139"/>
      <c r="G599" s="139"/>
      <c r="H599" s="139"/>
      <c r="I599" s="139"/>
      <c r="J599" s="139"/>
      <c r="K599" s="139"/>
      <c r="L599" s="139"/>
      <c r="M599" s="139"/>
      <c r="N599" s="429"/>
      <c r="O599" s="429" t="s">
        <v>1563</v>
      </c>
      <c r="P599" s="757"/>
      <c r="Q599" s="757"/>
      <c r="R599" s="757"/>
      <c r="S599" s="757"/>
      <c r="T599" s="757"/>
      <c r="U599" s="757"/>
      <c r="V599" s="757"/>
      <c r="W599" s="757"/>
      <c r="X599" s="757"/>
      <c r="Y599" s="757"/>
      <c r="Z599" s="757"/>
      <c r="AA599" s="757"/>
      <c r="AB599" s="757"/>
      <c r="AC599" s="757"/>
      <c r="AD599" s="757"/>
      <c r="AE599" s="757"/>
      <c r="AF599" s="757"/>
      <c r="AG599" s="140"/>
      <c r="AH599" s="140" t="s">
        <v>175</v>
      </c>
      <c r="AI599" s="140"/>
      <c r="AJ599" s="140" t="s">
        <v>175</v>
      </c>
    </row>
    <row r="600" spans="1:36" ht="12.75">
      <c r="A600" s="137"/>
      <c r="B600" s="138" t="s">
        <v>524</v>
      </c>
      <c r="C600" s="138"/>
      <c r="D600" s="138"/>
      <c r="E600" s="139"/>
      <c r="F600" s="139"/>
      <c r="G600" s="139"/>
      <c r="H600" s="139"/>
      <c r="I600" s="139"/>
      <c r="J600" s="139"/>
      <c r="K600" s="139"/>
      <c r="L600" s="139"/>
      <c r="M600" s="139"/>
      <c r="N600" s="429"/>
      <c r="O600" s="429" t="s">
        <v>1564</v>
      </c>
      <c r="P600" s="757"/>
      <c r="Q600" s="757"/>
      <c r="R600" s="757"/>
      <c r="S600" s="757"/>
      <c r="T600" s="757"/>
      <c r="U600" s="757"/>
      <c r="V600" s="757"/>
      <c r="W600" s="757"/>
      <c r="X600" s="757"/>
      <c r="Y600" s="757"/>
      <c r="Z600" s="757"/>
      <c r="AA600" s="757"/>
      <c r="AB600" s="757"/>
      <c r="AC600" s="757"/>
      <c r="AD600" s="757"/>
      <c r="AE600" s="757"/>
      <c r="AF600" s="757"/>
      <c r="AG600" s="140"/>
      <c r="AH600" s="140" t="s">
        <v>175</v>
      </c>
      <c r="AI600" s="140"/>
      <c r="AJ600" s="140" t="s">
        <v>175</v>
      </c>
    </row>
    <row r="601" spans="1:36" ht="12.75">
      <c r="A601" s="137"/>
      <c r="B601" s="138" t="s">
        <v>526</v>
      </c>
      <c r="C601" s="138"/>
      <c r="D601" s="138"/>
      <c r="E601" s="139"/>
      <c r="F601" s="139"/>
      <c r="G601" s="139"/>
      <c r="H601" s="139"/>
      <c r="I601" s="139"/>
      <c r="J601" s="139"/>
      <c r="K601" s="139"/>
      <c r="L601" s="139"/>
      <c r="M601" s="139"/>
      <c r="N601" s="429"/>
      <c r="O601" s="429" t="s">
        <v>1565</v>
      </c>
      <c r="P601" s="757"/>
      <c r="Q601" s="757"/>
      <c r="R601" s="757"/>
      <c r="S601" s="757"/>
      <c r="T601" s="757"/>
      <c r="U601" s="757"/>
      <c r="V601" s="757"/>
      <c r="W601" s="757"/>
      <c r="X601" s="757"/>
      <c r="Y601" s="757"/>
      <c r="Z601" s="757"/>
      <c r="AA601" s="757"/>
      <c r="AB601" s="757"/>
      <c r="AC601" s="757"/>
      <c r="AD601" s="757"/>
      <c r="AE601" s="757"/>
      <c r="AF601" s="757"/>
      <c r="AG601" s="140"/>
      <c r="AH601" s="140" t="s">
        <v>175</v>
      </c>
      <c r="AI601" s="140"/>
      <c r="AJ601" s="140" t="s">
        <v>175</v>
      </c>
    </row>
    <row r="602" spans="1:36" ht="12.75">
      <c r="A602" s="137"/>
      <c r="B602" s="138" t="s">
        <v>528</v>
      </c>
      <c r="C602" s="138"/>
      <c r="D602" s="138"/>
      <c r="E602" s="139"/>
      <c r="F602" s="139"/>
      <c r="G602" s="139"/>
      <c r="H602" s="139"/>
      <c r="I602" s="139"/>
      <c r="J602" s="139"/>
      <c r="K602" s="139"/>
      <c r="L602" s="139"/>
      <c r="M602" s="139"/>
      <c r="N602" s="429"/>
      <c r="O602" s="429" t="s">
        <v>1566</v>
      </c>
      <c r="P602" s="757"/>
      <c r="Q602" s="757"/>
      <c r="R602" s="757"/>
      <c r="S602" s="757"/>
      <c r="T602" s="757"/>
      <c r="U602" s="757"/>
      <c r="V602" s="757"/>
      <c r="W602" s="757"/>
      <c r="X602" s="757"/>
      <c r="Y602" s="757"/>
      <c r="Z602" s="757"/>
      <c r="AA602" s="757"/>
      <c r="AB602" s="757"/>
      <c r="AC602" s="757"/>
      <c r="AD602" s="757"/>
      <c r="AE602" s="757"/>
      <c r="AF602" s="757"/>
      <c r="AG602" s="140"/>
      <c r="AH602" s="140" t="s">
        <v>175</v>
      </c>
      <c r="AI602" s="140"/>
      <c r="AJ602" s="140" t="s">
        <v>175</v>
      </c>
    </row>
    <row r="603" spans="1:36" ht="12.75">
      <c r="A603" s="137"/>
      <c r="B603" s="138" t="s">
        <v>529</v>
      </c>
      <c r="C603" s="138"/>
      <c r="D603" s="138"/>
      <c r="E603" s="139"/>
      <c r="F603" s="139"/>
      <c r="G603" s="139"/>
      <c r="H603" s="139"/>
      <c r="I603" s="139"/>
      <c r="J603" s="139"/>
      <c r="K603" s="139"/>
      <c r="L603" s="139"/>
      <c r="M603" s="139"/>
      <c r="N603" s="429"/>
      <c r="O603" s="429" t="s">
        <v>530</v>
      </c>
      <c r="P603" s="757"/>
      <c r="Q603" s="757"/>
      <c r="R603" s="757"/>
      <c r="S603" s="757"/>
      <c r="T603" s="757"/>
      <c r="U603" s="757"/>
      <c r="V603" s="757"/>
      <c r="W603" s="757"/>
      <c r="X603" s="757"/>
      <c r="Y603" s="757"/>
      <c r="Z603" s="757"/>
      <c r="AA603" s="757"/>
      <c r="AB603" s="757"/>
      <c r="AC603" s="757"/>
      <c r="AD603" s="757"/>
      <c r="AE603" s="757"/>
      <c r="AF603" s="757"/>
      <c r="AG603" s="140"/>
      <c r="AH603" s="140" t="s">
        <v>175</v>
      </c>
      <c r="AI603" s="140"/>
      <c r="AJ603" s="140" t="s">
        <v>175</v>
      </c>
    </row>
    <row r="604" spans="1:36" ht="12.75">
      <c r="A604" s="137"/>
      <c r="B604" s="138" t="s">
        <v>531</v>
      </c>
      <c r="C604" s="138"/>
      <c r="D604" s="138"/>
      <c r="E604" s="139"/>
      <c r="F604" s="139"/>
      <c r="G604" s="139"/>
      <c r="H604" s="139"/>
      <c r="I604" s="139"/>
      <c r="J604" s="139"/>
      <c r="K604" s="139"/>
      <c r="L604" s="139"/>
      <c r="M604" s="139"/>
      <c r="N604" s="429"/>
      <c r="O604" s="429" t="s">
        <v>1567</v>
      </c>
      <c r="P604" s="757"/>
      <c r="Q604" s="757"/>
      <c r="R604" s="757"/>
      <c r="S604" s="757"/>
      <c r="T604" s="757"/>
      <c r="U604" s="757"/>
      <c r="V604" s="757"/>
      <c r="W604" s="757"/>
      <c r="X604" s="757"/>
      <c r="Y604" s="757"/>
      <c r="Z604" s="757"/>
      <c r="AA604" s="757"/>
      <c r="AB604" s="757"/>
      <c r="AC604" s="757"/>
      <c r="AD604" s="757"/>
      <c r="AE604" s="757"/>
      <c r="AF604" s="757"/>
      <c r="AG604" s="140"/>
      <c r="AH604" s="140" t="s">
        <v>175</v>
      </c>
      <c r="AI604" s="140"/>
      <c r="AJ604" s="140" t="s">
        <v>175</v>
      </c>
    </row>
    <row r="605" spans="1:36" ht="12.75">
      <c r="A605" s="137"/>
      <c r="B605" s="138" t="s">
        <v>533</v>
      </c>
      <c r="C605" s="138"/>
      <c r="D605" s="138"/>
      <c r="E605" s="139"/>
      <c r="F605" s="139"/>
      <c r="G605" s="139"/>
      <c r="H605" s="139"/>
      <c r="I605" s="139"/>
      <c r="J605" s="139"/>
      <c r="K605" s="139"/>
      <c r="L605" s="139"/>
      <c r="M605" s="139"/>
      <c r="N605" s="429"/>
      <c r="O605" s="429" t="s">
        <v>1568</v>
      </c>
      <c r="P605" s="757"/>
      <c r="Q605" s="757"/>
      <c r="R605" s="757"/>
      <c r="S605" s="757"/>
      <c r="T605" s="757"/>
      <c r="U605" s="757"/>
      <c r="V605" s="757"/>
      <c r="W605" s="757"/>
      <c r="X605" s="757"/>
      <c r="Y605" s="757"/>
      <c r="Z605" s="757"/>
      <c r="AA605" s="757"/>
      <c r="AB605" s="757"/>
      <c r="AC605" s="757"/>
      <c r="AD605" s="757"/>
      <c r="AE605" s="757"/>
      <c r="AF605" s="757"/>
      <c r="AG605" s="140"/>
      <c r="AH605" s="140" t="s">
        <v>175</v>
      </c>
      <c r="AI605" s="140"/>
      <c r="AJ605" s="140" t="s">
        <v>175</v>
      </c>
    </row>
    <row r="606" spans="1:36" ht="12.75">
      <c r="A606" s="137"/>
      <c r="B606" s="138" t="s">
        <v>535</v>
      </c>
      <c r="C606" s="138"/>
      <c r="D606" s="138"/>
      <c r="E606" s="139"/>
      <c r="F606" s="139"/>
      <c r="G606" s="139"/>
      <c r="H606" s="139"/>
      <c r="I606" s="139"/>
      <c r="J606" s="139"/>
      <c r="K606" s="139"/>
      <c r="L606" s="139"/>
      <c r="M606" s="139"/>
      <c r="N606" s="429"/>
      <c r="O606" s="429" t="s">
        <v>198</v>
      </c>
      <c r="P606" s="757"/>
      <c r="Q606" s="757"/>
      <c r="R606" s="757"/>
      <c r="S606" s="757"/>
      <c r="T606" s="757"/>
      <c r="U606" s="757"/>
      <c r="V606" s="757"/>
      <c r="W606" s="757"/>
      <c r="X606" s="757"/>
      <c r="Y606" s="757"/>
      <c r="Z606" s="757"/>
      <c r="AA606" s="757"/>
      <c r="AB606" s="757"/>
      <c r="AC606" s="757"/>
      <c r="AD606" s="757"/>
      <c r="AE606" s="757"/>
      <c r="AF606" s="757"/>
      <c r="AG606" s="140"/>
      <c r="AH606" s="140" t="s">
        <v>175</v>
      </c>
      <c r="AI606" s="140"/>
      <c r="AJ606" s="140" t="s">
        <v>175</v>
      </c>
    </row>
    <row r="607" spans="1:36" ht="12.75">
      <c r="A607" s="137"/>
      <c r="B607" s="138" t="s">
        <v>536</v>
      </c>
      <c r="C607" s="138"/>
      <c r="D607" s="138"/>
      <c r="E607" s="139"/>
      <c r="F607" s="139"/>
      <c r="G607" s="139"/>
      <c r="H607" s="139"/>
      <c r="I607" s="139"/>
      <c r="J607" s="139"/>
      <c r="K607" s="139"/>
      <c r="L607" s="139"/>
      <c r="M607" s="139"/>
      <c r="N607" s="429"/>
      <c r="O607" s="429" t="s">
        <v>1569</v>
      </c>
      <c r="P607" s="757"/>
      <c r="Q607" s="757"/>
      <c r="R607" s="757"/>
      <c r="S607" s="757"/>
      <c r="T607" s="757"/>
      <c r="U607" s="757"/>
      <c r="V607" s="757"/>
      <c r="W607" s="757"/>
      <c r="X607" s="757"/>
      <c r="Y607" s="757"/>
      <c r="Z607" s="757"/>
      <c r="AA607" s="757"/>
      <c r="AB607" s="757"/>
      <c r="AC607" s="757"/>
      <c r="AD607" s="757"/>
      <c r="AE607" s="757"/>
      <c r="AF607" s="757"/>
      <c r="AG607" s="140"/>
      <c r="AH607" s="140" t="s">
        <v>175</v>
      </c>
      <c r="AI607" s="140"/>
      <c r="AJ607" s="140" t="s">
        <v>175</v>
      </c>
    </row>
    <row r="608" spans="1:36" ht="12.75">
      <c r="A608" s="137"/>
      <c r="B608" s="138" t="s">
        <v>2228</v>
      </c>
      <c r="C608" s="138"/>
      <c r="D608" s="138"/>
      <c r="E608" s="139"/>
      <c r="F608" s="139"/>
      <c r="G608" s="139"/>
      <c r="H608" s="139"/>
      <c r="I608" s="139"/>
      <c r="J608" s="139"/>
      <c r="K608" s="139"/>
      <c r="L608" s="139"/>
      <c r="M608" s="139"/>
      <c r="N608" s="429"/>
      <c r="O608" s="429" t="s">
        <v>2229</v>
      </c>
      <c r="P608" s="757"/>
      <c r="Q608" s="757"/>
      <c r="R608" s="757"/>
      <c r="S608" s="757"/>
      <c r="T608" s="757"/>
      <c r="U608" s="757"/>
      <c r="V608" s="757"/>
      <c r="W608" s="757">
        <v>8900</v>
      </c>
      <c r="X608" s="757"/>
      <c r="Y608" s="757"/>
      <c r="Z608" s="757">
        <v>8930.59</v>
      </c>
      <c r="AA608" s="757"/>
      <c r="AB608" s="757"/>
      <c r="AC608" s="757"/>
      <c r="AD608" s="757"/>
      <c r="AE608" s="757"/>
      <c r="AF608" s="757"/>
      <c r="AG608" s="140"/>
      <c r="AH608" s="140" t="s">
        <v>175</v>
      </c>
      <c r="AI608" s="140"/>
      <c r="AJ608" s="140" t="s">
        <v>2201</v>
      </c>
    </row>
    <row r="609" spans="1:36" ht="12.75">
      <c r="A609" s="137"/>
      <c r="B609" s="138" t="s">
        <v>537</v>
      </c>
      <c r="C609" s="138"/>
      <c r="D609" s="138"/>
      <c r="E609" s="139"/>
      <c r="F609" s="139"/>
      <c r="G609" s="139"/>
      <c r="H609" s="139"/>
      <c r="I609" s="139"/>
      <c r="J609" s="139"/>
      <c r="K609" s="139"/>
      <c r="L609" s="139"/>
      <c r="M609" s="139"/>
      <c r="N609" s="429"/>
      <c r="O609" s="429" t="s">
        <v>1570</v>
      </c>
      <c r="P609" s="757"/>
      <c r="Q609" s="757"/>
      <c r="R609" s="757"/>
      <c r="S609" s="757"/>
      <c r="T609" s="757"/>
      <c r="U609" s="757"/>
      <c r="V609" s="757"/>
      <c r="W609" s="757"/>
      <c r="X609" s="757"/>
      <c r="Y609" s="757"/>
      <c r="Z609" s="757"/>
      <c r="AA609" s="757"/>
      <c r="AB609" s="757"/>
      <c r="AC609" s="757"/>
      <c r="AD609" s="757"/>
      <c r="AE609" s="757"/>
      <c r="AF609" s="757"/>
      <c r="AG609" s="140"/>
      <c r="AH609" s="140" t="s">
        <v>175</v>
      </c>
      <c r="AI609" s="140"/>
      <c r="AJ609" s="140" t="s">
        <v>175</v>
      </c>
    </row>
    <row r="610" spans="1:36" ht="12.75">
      <c r="A610" s="137"/>
      <c r="B610" s="138" t="s">
        <v>539</v>
      </c>
      <c r="C610" s="138"/>
      <c r="D610" s="138"/>
      <c r="E610" s="139"/>
      <c r="F610" s="139"/>
      <c r="G610" s="139"/>
      <c r="H610" s="139"/>
      <c r="I610" s="139"/>
      <c r="J610" s="139"/>
      <c r="K610" s="139"/>
      <c r="L610" s="139"/>
      <c r="M610" s="139"/>
      <c r="N610" s="429"/>
      <c r="O610" s="429" t="s">
        <v>1571</v>
      </c>
      <c r="P610" s="757"/>
      <c r="Q610" s="757"/>
      <c r="R610" s="757"/>
      <c r="S610" s="757"/>
      <c r="T610" s="757"/>
      <c r="U610" s="757"/>
      <c r="V610" s="757"/>
      <c r="W610" s="757"/>
      <c r="X610" s="757"/>
      <c r="Y610" s="757"/>
      <c r="Z610" s="757"/>
      <c r="AA610" s="757"/>
      <c r="AB610" s="757"/>
      <c r="AC610" s="757"/>
      <c r="AD610" s="757"/>
      <c r="AE610" s="757"/>
      <c r="AF610" s="757"/>
      <c r="AG610" s="140"/>
      <c r="AH610" s="140" t="s">
        <v>175</v>
      </c>
      <c r="AI610" s="140"/>
      <c r="AJ610" s="140" t="s">
        <v>175</v>
      </c>
    </row>
    <row r="611" spans="1:36" ht="12.75">
      <c r="A611" s="137"/>
      <c r="B611" s="138" t="s">
        <v>541</v>
      </c>
      <c r="C611" s="138"/>
      <c r="D611" s="138"/>
      <c r="E611" s="139"/>
      <c r="F611" s="139"/>
      <c r="G611" s="139"/>
      <c r="H611" s="139"/>
      <c r="I611" s="139"/>
      <c r="J611" s="139"/>
      <c r="K611" s="139"/>
      <c r="L611" s="139"/>
      <c r="M611" s="139"/>
      <c r="N611" s="429"/>
      <c r="O611" s="429" t="s">
        <v>1572</v>
      </c>
      <c r="P611" s="757"/>
      <c r="Q611" s="757"/>
      <c r="R611" s="757"/>
      <c r="S611" s="757"/>
      <c r="T611" s="757"/>
      <c r="U611" s="757"/>
      <c r="V611" s="757"/>
      <c r="W611" s="757"/>
      <c r="X611" s="757"/>
      <c r="Y611" s="757"/>
      <c r="Z611" s="757"/>
      <c r="AA611" s="757"/>
      <c r="AB611" s="757"/>
      <c r="AC611" s="757"/>
      <c r="AD611" s="757"/>
      <c r="AE611" s="757"/>
      <c r="AF611" s="757"/>
      <c r="AG611" s="140"/>
      <c r="AH611" s="140" t="s">
        <v>175</v>
      </c>
      <c r="AI611" s="140"/>
      <c r="AJ611" s="140" t="s">
        <v>175</v>
      </c>
    </row>
    <row r="612" spans="1:36" ht="12.75">
      <c r="A612" s="137"/>
      <c r="B612" s="138" t="s">
        <v>542</v>
      </c>
      <c r="C612" s="138"/>
      <c r="D612" s="138"/>
      <c r="E612" s="139"/>
      <c r="F612" s="139"/>
      <c r="G612" s="139"/>
      <c r="H612" s="139"/>
      <c r="I612" s="139"/>
      <c r="J612" s="139"/>
      <c r="K612" s="139"/>
      <c r="L612" s="139"/>
      <c r="M612" s="139"/>
      <c r="N612" s="429"/>
      <c r="O612" s="429" t="s">
        <v>1573</v>
      </c>
      <c r="P612" s="757"/>
      <c r="Q612" s="757"/>
      <c r="R612" s="757"/>
      <c r="S612" s="757"/>
      <c r="T612" s="757"/>
      <c r="U612" s="757"/>
      <c r="V612" s="757"/>
      <c r="W612" s="757"/>
      <c r="X612" s="757"/>
      <c r="Y612" s="757"/>
      <c r="Z612" s="757"/>
      <c r="AA612" s="757"/>
      <c r="AB612" s="757"/>
      <c r="AC612" s="757"/>
      <c r="AD612" s="757"/>
      <c r="AE612" s="757"/>
      <c r="AF612" s="757"/>
      <c r="AG612" s="140"/>
      <c r="AH612" s="140" t="s">
        <v>175</v>
      </c>
      <c r="AI612" s="140"/>
      <c r="AJ612" s="140" t="s">
        <v>175</v>
      </c>
    </row>
    <row r="613" spans="1:36" ht="12.75">
      <c r="A613" s="137"/>
      <c r="B613" s="138" t="s">
        <v>543</v>
      </c>
      <c r="C613" s="138"/>
      <c r="D613" s="138"/>
      <c r="E613" s="139"/>
      <c r="F613" s="139"/>
      <c r="G613" s="139"/>
      <c r="H613" s="139"/>
      <c r="I613" s="139"/>
      <c r="J613" s="139"/>
      <c r="K613" s="139"/>
      <c r="L613" s="139"/>
      <c r="M613" s="139"/>
      <c r="N613" s="429"/>
      <c r="O613" s="429" t="s">
        <v>1574</v>
      </c>
      <c r="P613" s="757"/>
      <c r="Q613" s="757"/>
      <c r="R613" s="757"/>
      <c r="S613" s="757"/>
      <c r="T613" s="757"/>
      <c r="U613" s="757"/>
      <c r="V613" s="757"/>
      <c r="W613" s="757"/>
      <c r="X613" s="757"/>
      <c r="Y613" s="757"/>
      <c r="Z613" s="757"/>
      <c r="AA613" s="757"/>
      <c r="AB613" s="757"/>
      <c r="AC613" s="757"/>
      <c r="AD613" s="757"/>
      <c r="AE613" s="757"/>
      <c r="AF613" s="757"/>
      <c r="AG613" s="140"/>
      <c r="AH613" s="140" t="s">
        <v>175</v>
      </c>
      <c r="AI613" s="140"/>
      <c r="AJ613" s="140" t="s">
        <v>175</v>
      </c>
    </row>
    <row r="614" spans="1:36" ht="12.75">
      <c r="A614" s="137"/>
      <c r="B614" s="138" t="s">
        <v>544</v>
      </c>
      <c r="C614" s="138"/>
      <c r="D614" s="138"/>
      <c r="E614" s="139"/>
      <c r="F614" s="139"/>
      <c r="G614" s="139"/>
      <c r="H614" s="139"/>
      <c r="I614" s="139"/>
      <c r="J614" s="139"/>
      <c r="K614" s="139"/>
      <c r="L614" s="139"/>
      <c r="M614" s="139"/>
      <c r="N614" s="429"/>
      <c r="O614" s="429" t="s">
        <v>1575</v>
      </c>
      <c r="P614" s="757"/>
      <c r="Q614" s="757"/>
      <c r="R614" s="757"/>
      <c r="S614" s="757"/>
      <c r="T614" s="757"/>
      <c r="U614" s="757"/>
      <c r="V614" s="757"/>
      <c r="W614" s="757"/>
      <c r="X614" s="757"/>
      <c r="Y614" s="757"/>
      <c r="Z614" s="757"/>
      <c r="AA614" s="757"/>
      <c r="AB614" s="757"/>
      <c r="AC614" s="757"/>
      <c r="AD614" s="757"/>
      <c r="AE614" s="757"/>
      <c r="AF614" s="757"/>
      <c r="AG614" s="140"/>
      <c r="AH614" s="140" t="s">
        <v>175</v>
      </c>
      <c r="AI614" s="140"/>
      <c r="AJ614" s="140" t="s">
        <v>175</v>
      </c>
    </row>
    <row r="615" spans="1:36" ht="12.75">
      <c r="A615" s="137"/>
      <c r="B615" s="138" t="s">
        <v>545</v>
      </c>
      <c r="C615" s="138"/>
      <c r="D615" s="138"/>
      <c r="E615" s="139"/>
      <c r="F615" s="139"/>
      <c r="G615" s="139"/>
      <c r="H615" s="139"/>
      <c r="I615" s="139"/>
      <c r="J615" s="139"/>
      <c r="K615" s="139"/>
      <c r="L615" s="139"/>
      <c r="M615" s="139"/>
      <c r="N615" s="429"/>
      <c r="O615" s="429" t="s">
        <v>1576</v>
      </c>
      <c r="P615" s="757"/>
      <c r="Q615" s="757"/>
      <c r="R615" s="757"/>
      <c r="S615" s="757"/>
      <c r="T615" s="757"/>
      <c r="U615" s="757"/>
      <c r="V615" s="757"/>
      <c r="W615" s="757"/>
      <c r="X615" s="757"/>
      <c r="Y615" s="757"/>
      <c r="Z615" s="757"/>
      <c r="AA615" s="757"/>
      <c r="AB615" s="757"/>
      <c r="AC615" s="757"/>
      <c r="AD615" s="757"/>
      <c r="AE615" s="757"/>
      <c r="AF615" s="757"/>
      <c r="AG615" s="140"/>
      <c r="AH615" s="140" t="s">
        <v>175</v>
      </c>
      <c r="AI615" s="140"/>
      <c r="AJ615" s="140" t="s">
        <v>175</v>
      </c>
    </row>
    <row r="616" spans="1:36" ht="12.75">
      <c r="A616" s="137"/>
      <c r="B616" s="138" t="s">
        <v>546</v>
      </c>
      <c r="C616" s="138"/>
      <c r="D616" s="138"/>
      <c r="E616" s="139"/>
      <c r="F616" s="139"/>
      <c r="G616" s="139"/>
      <c r="H616" s="139"/>
      <c r="I616" s="139"/>
      <c r="J616" s="139"/>
      <c r="K616" s="139"/>
      <c r="L616" s="139"/>
      <c r="M616" s="139"/>
      <c r="N616" s="429"/>
      <c r="O616" s="429" t="s">
        <v>1577</v>
      </c>
      <c r="P616" s="757"/>
      <c r="Q616" s="757"/>
      <c r="R616" s="757"/>
      <c r="S616" s="757"/>
      <c r="T616" s="757"/>
      <c r="U616" s="757"/>
      <c r="V616" s="757"/>
      <c r="W616" s="757"/>
      <c r="X616" s="757"/>
      <c r="Y616" s="757"/>
      <c r="Z616" s="757"/>
      <c r="AA616" s="757"/>
      <c r="AB616" s="757"/>
      <c r="AC616" s="757"/>
      <c r="AD616" s="757"/>
      <c r="AE616" s="757"/>
      <c r="AF616" s="757"/>
      <c r="AG616" s="140"/>
      <c r="AH616" s="140" t="s">
        <v>175</v>
      </c>
      <c r="AI616" s="140"/>
      <c r="AJ616" s="140" t="s">
        <v>175</v>
      </c>
    </row>
    <row r="617" spans="1:36" ht="12.75">
      <c r="A617" s="430" t="s">
        <v>547</v>
      </c>
      <c r="B617" s="430"/>
      <c r="C617" s="430"/>
      <c r="D617" s="430"/>
      <c r="E617" s="430"/>
      <c r="F617" s="430"/>
      <c r="G617" s="430"/>
      <c r="H617" s="430"/>
      <c r="I617" s="430"/>
      <c r="J617" s="430"/>
      <c r="K617" s="430"/>
      <c r="L617" s="430"/>
      <c r="M617" s="430"/>
      <c r="N617" s="431"/>
      <c r="O617" s="431" t="s">
        <v>1578</v>
      </c>
      <c r="P617" s="758">
        <v>1085245500</v>
      </c>
      <c r="Q617" s="758"/>
      <c r="R617" s="758"/>
      <c r="S617" s="758"/>
      <c r="T617" s="758"/>
      <c r="U617" s="758"/>
      <c r="V617" s="758"/>
      <c r="W617" s="758">
        <v>1517718800</v>
      </c>
      <c r="X617" s="758"/>
      <c r="Y617" s="758"/>
      <c r="Z617" s="758">
        <v>954095872.03</v>
      </c>
      <c r="AA617" s="758"/>
      <c r="AB617" s="758"/>
      <c r="AC617" s="758"/>
      <c r="AD617" s="758"/>
      <c r="AE617" s="758"/>
      <c r="AF617" s="758"/>
      <c r="AG617" s="432"/>
      <c r="AH617" s="432" t="s">
        <v>2230</v>
      </c>
      <c r="AI617" s="432"/>
      <c r="AJ617" s="432" t="s">
        <v>2231</v>
      </c>
    </row>
    <row r="618" spans="1:36" ht="12.7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</row>
    <row r="619" spans="1:36" ht="12.75">
      <c r="A619" s="430" t="s">
        <v>548</v>
      </c>
      <c r="B619" s="430"/>
      <c r="C619" s="430"/>
      <c r="D619" s="430"/>
      <c r="E619" s="430"/>
      <c r="F619" s="430"/>
      <c r="G619" s="430"/>
      <c r="H619" s="430"/>
      <c r="I619" s="430"/>
      <c r="J619" s="430"/>
      <c r="K619" s="430"/>
      <c r="L619" s="430"/>
      <c r="M619" s="430"/>
      <c r="N619" s="431"/>
      <c r="O619" s="431" t="s">
        <v>1579</v>
      </c>
      <c r="P619" s="759">
        <v>-323488900</v>
      </c>
      <c r="Q619" s="759"/>
      <c r="R619" s="759"/>
      <c r="S619" s="759"/>
      <c r="T619" s="759"/>
      <c r="U619" s="759"/>
      <c r="V619" s="759"/>
      <c r="W619" s="759">
        <v>-434167600</v>
      </c>
      <c r="X619" s="759"/>
      <c r="Y619" s="759"/>
      <c r="Z619" s="758">
        <v>88610533.36</v>
      </c>
      <c r="AA619" s="758"/>
      <c r="AB619" s="758"/>
      <c r="AC619" s="758"/>
      <c r="AD619" s="758"/>
      <c r="AE619" s="758"/>
      <c r="AF619" s="758"/>
      <c r="AG619" s="433"/>
      <c r="AH619" s="433" t="s">
        <v>2215</v>
      </c>
      <c r="AI619" s="433"/>
      <c r="AJ619" s="433" t="s">
        <v>2216</v>
      </c>
    </row>
    <row r="620" spans="1:36" ht="12.7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</row>
    <row r="621" spans="1:36" ht="12.75">
      <c r="A621" s="118"/>
      <c r="B621" s="118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34"/>
      <c r="O621" s="134" t="s">
        <v>1580</v>
      </c>
      <c r="P621" s="749">
        <v>323488900</v>
      </c>
      <c r="Q621" s="749"/>
      <c r="R621" s="749"/>
      <c r="S621" s="749"/>
      <c r="T621" s="749"/>
      <c r="U621" s="749"/>
      <c r="V621" s="749"/>
      <c r="W621" s="749">
        <v>434167600</v>
      </c>
      <c r="X621" s="749"/>
      <c r="Y621" s="749"/>
      <c r="Z621" s="752">
        <v>-88610533.36</v>
      </c>
      <c r="AA621" s="752"/>
      <c r="AB621" s="752"/>
      <c r="AC621" s="752"/>
      <c r="AD621" s="752"/>
      <c r="AE621" s="752"/>
      <c r="AF621" s="752"/>
      <c r="AG621" s="351"/>
      <c r="AH621" s="351" t="s">
        <v>2215</v>
      </c>
      <c r="AI621" s="351"/>
      <c r="AJ621" s="351" t="s">
        <v>2216</v>
      </c>
    </row>
    <row r="622" spans="1:36" ht="12.75">
      <c r="A622" s="135" t="s">
        <v>549</v>
      </c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428"/>
      <c r="O622" s="428" t="s">
        <v>1581</v>
      </c>
      <c r="P622" s="756"/>
      <c r="Q622" s="756"/>
      <c r="R622" s="756"/>
      <c r="S622" s="756"/>
      <c r="T622" s="756"/>
      <c r="U622" s="756"/>
      <c r="V622" s="756"/>
      <c r="W622" s="756"/>
      <c r="X622" s="756"/>
      <c r="Y622" s="756"/>
      <c r="Z622" s="756"/>
      <c r="AA622" s="756"/>
      <c r="AB622" s="756"/>
      <c r="AC622" s="756"/>
      <c r="AD622" s="756"/>
      <c r="AE622" s="756"/>
      <c r="AF622" s="756"/>
      <c r="AG622" s="136"/>
      <c r="AH622" s="136" t="s">
        <v>175</v>
      </c>
      <c r="AI622" s="136"/>
      <c r="AJ622" s="136" t="s">
        <v>175</v>
      </c>
    </row>
    <row r="623" spans="1:36" ht="12.75">
      <c r="A623" s="430" t="s">
        <v>550</v>
      </c>
      <c r="B623" s="430"/>
      <c r="C623" s="430"/>
      <c r="D623" s="430"/>
      <c r="E623" s="430"/>
      <c r="F623" s="430"/>
      <c r="G623" s="430"/>
      <c r="H623" s="430"/>
      <c r="I623" s="430"/>
      <c r="J623" s="430"/>
      <c r="K623" s="430"/>
      <c r="L623" s="430"/>
      <c r="M623" s="430"/>
      <c r="N623" s="431"/>
      <c r="O623" s="431" t="s">
        <v>1582</v>
      </c>
      <c r="P623" s="758">
        <v>323488900</v>
      </c>
      <c r="Q623" s="758"/>
      <c r="R623" s="758"/>
      <c r="S623" s="758"/>
      <c r="T623" s="758"/>
      <c r="U623" s="758"/>
      <c r="V623" s="758"/>
      <c r="W623" s="758">
        <v>434167600</v>
      </c>
      <c r="X623" s="758"/>
      <c r="Y623" s="758"/>
      <c r="Z623" s="759">
        <v>-88610533.36</v>
      </c>
      <c r="AA623" s="759"/>
      <c r="AB623" s="759"/>
      <c r="AC623" s="759"/>
      <c r="AD623" s="759"/>
      <c r="AE623" s="759"/>
      <c r="AF623" s="759"/>
      <c r="AG623" s="433"/>
      <c r="AH623" s="433" t="s">
        <v>2215</v>
      </c>
      <c r="AI623" s="433"/>
      <c r="AJ623" s="433" t="s">
        <v>2216</v>
      </c>
    </row>
    <row r="624" spans="1:36" ht="12.7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</row>
    <row r="625" spans="1:36" ht="12.7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</row>
    <row r="626" spans="1:36" ht="12.7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</row>
    <row r="627" spans="1:36" ht="16.5">
      <c r="A627" s="126" t="s">
        <v>551</v>
      </c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</row>
    <row r="628" spans="1:36" ht="12.75">
      <c r="A628" s="419" t="s">
        <v>462</v>
      </c>
      <c r="B628" s="419"/>
      <c r="C628" s="419"/>
      <c r="D628" s="419"/>
      <c r="E628" s="419"/>
      <c r="F628" s="419"/>
      <c r="G628" s="419"/>
      <c r="H628" s="419"/>
      <c r="I628" s="419"/>
      <c r="J628" s="419"/>
      <c r="K628" s="419"/>
      <c r="L628" s="419"/>
      <c r="M628" s="419"/>
      <c r="N628" s="420"/>
      <c r="O628" s="420" t="s">
        <v>1513</v>
      </c>
      <c r="P628" s="420"/>
      <c r="Q628" s="420"/>
      <c r="R628" s="420"/>
      <c r="S628" s="420"/>
      <c r="T628" s="420"/>
      <c r="U628" s="420"/>
      <c r="V628" s="420" t="s">
        <v>552</v>
      </c>
      <c r="W628" s="420"/>
      <c r="X628" s="420"/>
      <c r="Y628" s="420" t="s">
        <v>553</v>
      </c>
      <c r="Z628" s="420"/>
      <c r="AA628" s="420"/>
      <c r="AB628" s="420"/>
      <c r="AC628" s="420"/>
      <c r="AD628" s="420"/>
      <c r="AE628" s="420"/>
      <c r="AF628" s="420" t="s">
        <v>554</v>
      </c>
      <c r="AG628" s="113"/>
      <c r="AH628" s="113"/>
      <c r="AI628" s="113"/>
      <c r="AJ628" s="113"/>
    </row>
    <row r="629" spans="1:36" ht="12.75">
      <c r="A629" s="127" t="s">
        <v>48</v>
      </c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8"/>
      <c r="O629" s="128" t="s">
        <v>1480</v>
      </c>
      <c r="P629" s="128"/>
      <c r="Q629" s="128"/>
      <c r="R629" s="128"/>
      <c r="S629" s="128"/>
      <c r="T629" s="128"/>
      <c r="U629" s="128"/>
      <c r="V629" s="128" t="s">
        <v>555</v>
      </c>
      <c r="W629" s="128"/>
      <c r="X629" s="128"/>
      <c r="Y629" s="128" t="s">
        <v>556</v>
      </c>
      <c r="Z629" s="128"/>
      <c r="AA629" s="128"/>
      <c r="AB629" s="128"/>
      <c r="AC629" s="128"/>
      <c r="AD629" s="128"/>
      <c r="AE629" s="128"/>
      <c r="AF629" s="128" t="s">
        <v>557</v>
      </c>
      <c r="AG629" s="113"/>
      <c r="AH629" s="113"/>
      <c r="AI629" s="113"/>
      <c r="AJ629" s="113"/>
    </row>
    <row r="630" spans="1:36" ht="12.7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</row>
    <row r="631" spans="1:36" ht="12.75">
      <c r="A631" s="116" t="s">
        <v>558</v>
      </c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24"/>
      <c r="O631" s="124" t="s">
        <v>1583</v>
      </c>
      <c r="P631" s="749">
        <v>673372829.45</v>
      </c>
      <c r="Q631" s="749"/>
      <c r="R631" s="749"/>
      <c r="S631" s="749"/>
      <c r="T631" s="749"/>
      <c r="U631" s="749"/>
      <c r="V631" s="749"/>
      <c r="W631" s="749">
        <v>761360021.16</v>
      </c>
      <c r="X631" s="749"/>
      <c r="Y631" s="749"/>
      <c r="Z631" s="752">
        <v>-87987191.71</v>
      </c>
      <c r="AA631" s="752"/>
      <c r="AB631" s="752"/>
      <c r="AC631" s="752"/>
      <c r="AD631" s="752"/>
      <c r="AE631" s="752"/>
      <c r="AF631" s="752"/>
      <c r="AG631" s="129"/>
      <c r="AH631" s="129"/>
      <c r="AI631" s="129"/>
      <c r="AJ631" s="129"/>
    </row>
    <row r="632" spans="1:36" ht="12.75">
      <c r="A632" s="116" t="s">
        <v>559</v>
      </c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24"/>
      <c r="O632" s="124" t="s">
        <v>1584</v>
      </c>
      <c r="P632" s="749">
        <v>5990540.77</v>
      </c>
      <c r="Q632" s="749"/>
      <c r="R632" s="749"/>
      <c r="S632" s="749"/>
      <c r="T632" s="749"/>
      <c r="U632" s="749"/>
      <c r="V632" s="749"/>
      <c r="W632" s="749">
        <v>6064469.17</v>
      </c>
      <c r="X632" s="749"/>
      <c r="Y632" s="749"/>
      <c r="Z632" s="752">
        <v>-73928.4</v>
      </c>
      <c r="AA632" s="752"/>
      <c r="AB632" s="752"/>
      <c r="AC632" s="752"/>
      <c r="AD632" s="752"/>
      <c r="AE632" s="752"/>
      <c r="AF632" s="752"/>
      <c r="AG632" s="129"/>
      <c r="AH632" s="129"/>
      <c r="AI632" s="129"/>
      <c r="AJ632" s="129"/>
    </row>
    <row r="633" spans="1:36" ht="12.75">
      <c r="A633" s="116" t="s">
        <v>560</v>
      </c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24"/>
      <c r="O633" s="124" t="s">
        <v>1585</v>
      </c>
      <c r="P633" s="749">
        <v>679363370.22</v>
      </c>
      <c r="Q633" s="749"/>
      <c r="R633" s="749"/>
      <c r="S633" s="749"/>
      <c r="T633" s="749"/>
      <c r="U633" s="749"/>
      <c r="V633" s="749"/>
      <c r="W633" s="749">
        <v>767424490.33</v>
      </c>
      <c r="X633" s="749"/>
      <c r="Y633" s="749"/>
      <c r="Z633" s="752">
        <v>-88061120.11</v>
      </c>
      <c r="AA633" s="752"/>
      <c r="AB633" s="752"/>
      <c r="AC633" s="752"/>
      <c r="AD633" s="752"/>
      <c r="AE633" s="752"/>
      <c r="AF633" s="752"/>
      <c r="AG633" s="129"/>
      <c r="AH633" s="129"/>
      <c r="AI633" s="129"/>
      <c r="AJ633" s="129"/>
    </row>
    <row r="634" spans="1:36" ht="12.75">
      <c r="A634" s="116" t="s">
        <v>561</v>
      </c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24"/>
      <c r="O634" s="124" t="s">
        <v>1586</v>
      </c>
      <c r="P634" s="749"/>
      <c r="Q634" s="749"/>
      <c r="R634" s="749"/>
      <c r="S634" s="749"/>
      <c r="T634" s="749"/>
      <c r="U634" s="749"/>
      <c r="V634" s="749"/>
      <c r="W634" s="749"/>
      <c r="X634" s="749"/>
      <c r="Y634" s="749"/>
      <c r="Z634" s="749"/>
      <c r="AA634" s="749"/>
      <c r="AB634" s="749"/>
      <c r="AC634" s="749"/>
      <c r="AD634" s="749"/>
      <c r="AE634" s="749"/>
      <c r="AF634" s="749"/>
      <c r="AG634" s="129"/>
      <c r="AH634" s="129"/>
      <c r="AI634" s="129"/>
      <c r="AJ634" s="129"/>
    </row>
    <row r="635" spans="1:36" ht="12.75">
      <c r="A635" s="434"/>
      <c r="B635" s="434"/>
      <c r="C635" s="434"/>
      <c r="D635" s="434"/>
      <c r="E635" s="434"/>
      <c r="F635" s="434"/>
      <c r="G635" s="434"/>
      <c r="H635" s="434"/>
      <c r="I635" s="434"/>
      <c r="J635" s="434"/>
      <c r="K635" s="434"/>
      <c r="L635" s="434"/>
      <c r="M635" s="434"/>
      <c r="N635" s="434"/>
      <c r="O635" s="434"/>
      <c r="P635" s="434"/>
      <c r="Q635" s="434"/>
      <c r="R635" s="434"/>
      <c r="S635" s="434"/>
      <c r="T635" s="434"/>
      <c r="U635" s="434"/>
      <c r="V635" s="434"/>
      <c r="W635" s="434"/>
      <c r="X635" s="434"/>
      <c r="Y635" s="434"/>
      <c r="Z635" s="434"/>
      <c r="AA635" s="434"/>
      <c r="AB635" s="434"/>
      <c r="AC635" s="434"/>
      <c r="AD635" s="434"/>
      <c r="AE635" s="434"/>
      <c r="AF635" s="434"/>
      <c r="AG635" s="141"/>
      <c r="AH635" s="141"/>
      <c r="AI635" s="141"/>
      <c r="AJ635" s="141"/>
    </row>
    <row r="636" spans="1:36" ht="12.75">
      <c r="A636" s="435"/>
      <c r="B636" s="435"/>
      <c r="C636" s="435"/>
      <c r="D636" s="435"/>
      <c r="E636" s="435"/>
      <c r="F636" s="435"/>
      <c r="G636" s="435"/>
      <c r="H636" s="435"/>
      <c r="I636" s="435"/>
      <c r="J636" s="435"/>
      <c r="K636" s="435"/>
      <c r="L636" s="435"/>
      <c r="M636" s="435"/>
      <c r="N636" s="435"/>
      <c r="O636" s="435"/>
      <c r="P636" s="435"/>
      <c r="Q636" s="435"/>
      <c r="R636" s="435"/>
      <c r="S636" s="435"/>
      <c r="T636" s="435"/>
      <c r="U636" s="435"/>
      <c r="V636" s="435"/>
      <c r="W636" s="435"/>
      <c r="X636" s="435"/>
      <c r="Y636" s="435"/>
      <c r="Z636" s="435"/>
      <c r="AA636" s="435"/>
      <c r="AB636" s="435"/>
      <c r="AC636" s="435"/>
      <c r="AD636" s="435"/>
      <c r="AE636" s="435"/>
      <c r="AF636" s="435"/>
      <c r="AG636" s="435"/>
      <c r="AH636" s="435"/>
      <c r="AI636" s="435"/>
      <c r="AJ636" s="435"/>
    </row>
    <row r="637" spans="1:36" ht="16.5">
      <c r="A637" s="142" t="s">
        <v>562</v>
      </c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</row>
    <row r="638" spans="1:36" ht="12.75">
      <c r="A638" s="436" t="s">
        <v>462</v>
      </c>
      <c r="B638" s="436"/>
      <c r="C638" s="436"/>
      <c r="D638" s="436"/>
      <c r="E638" s="436"/>
      <c r="F638" s="436"/>
      <c r="G638" s="436"/>
      <c r="H638" s="436"/>
      <c r="I638" s="436"/>
      <c r="J638" s="436"/>
      <c r="K638" s="436"/>
      <c r="L638" s="436"/>
      <c r="M638" s="436"/>
      <c r="N638" s="437"/>
      <c r="O638" s="437" t="s">
        <v>1513</v>
      </c>
      <c r="P638" s="437"/>
      <c r="Q638" s="437"/>
      <c r="R638" s="437"/>
      <c r="S638" s="437"/>
      <c r="T638" s="437"/>
      <c r="U638" s="437"/>
      <c r="V638" s="437" t="s">
        <v>143</v>
      </c>
      <c r="W638" s="437"/>
      <c r="X638" s="437"/>
      <c r="Y638" s="437" t="s">
        <v>144</v>
      </c>
      <c r="Z638" s="437"/>
      <c r="AA638" s="437"/>
      <c r="AB638" s="437"/>
      <c r="AC638" s="437"/>
      <c r="AD638" s="437"/>
      <c r="AE638" s="437"/>
      <c r="AF638" s="437" t="s">
        <v>145</v>
      </c>
      <c r="AG638" s="437"/>
      <c r="AH638" s="437" t="s">
        <v>146</v>
      </c>
      <c r="AI638" s="437"/>
      <c r="AJ638" s="437" t="s">
        <v>147</v>
      </c>
    </row>
    <row r="639" spans="1:36" ht="12.75">
      <c r="A639" s="143" t="s">
        <v>48</v>
      </c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4"/>
      <c r="O639" s="144" t="s">
        <v>1480</v>
      </c>
      <c r="P639" s="144"/>
      <c r="Q639" s="144"/>
      <c r="R639" s="144"/>
      <c r="S639" s="144"/>
      <c r="T639" s="144"/>
      <c r="U639" s="144"/>
      <c r="V639" s="144" t="s">
        <v>563</v>
      </c>
      <c r="W639" s="144"/>
      <c r="X639" s="144"/>
      <c r="Y639" s="144" t="s">
        <v>564</v>
      </c>
      <c r="Z639" s="144"/>
      <c r="AA639" s="144"/>
      <c r="AB639" s="144"/>
      <c r="AC639" s="144"/>
      <c r="AD639" s="144"/>
      <c r="AE639" s="144"/>
      <c r="AF639" s="144" t="s">
        <v>565</v>
      </c>
      <c r="AG639" s="144"/>
      <c r="AH639" s="144"/>
      <c r="AI639" s="144"/>
      <c r="AJ639" s="144"/>
    </row>
    <row r="640" spans="1:36" ht="12.75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</row>
    <row r="641" spans="1:36" ht="12.75">
      <c r="A641" s="423" t="s">
        <v>501</v>
      </c>
      <c r="B641" s="423"/>
      <c r="C641" s="423"/>
      <c r="D641" s="423" t="s">
        <v>502</v>
      </c>
      <c r="E641" s="423"/>
      <c r="F641" s="423"/>
      <c r="G641" s="423"/>
      <c r="H641" s="423"/>
      <c r="I641" s="423"/>
      <c r="J641" s="423"/>
      <c r="K641" s="423"/>
      <c r="L641" s="423"/>
      <c r="M641" s="423"/>
      <c r="N641" s="438"/>
      <c r="O641" s="438" t="s">
        <v>1587</v>
      </c>
      <c r="P641" s="760"/>
      <c r="Q641" s="760"/>
      <c r="R641" s="760"/>
      <c r="S641" s="760"/>
      <c r="T641" s="760"/>
      <c r="U641" s="760"/>
      <c r="V641" s="760"/>
      <c r="W641" s="760"/>
      <c r="X641" s="760"/>
      <c r="Y641" s="760"/>
      <c r="Z641" s="760"/>
      <c r="AA641" s="760"/>
      <c r="AB641" s="760"/>
      <c r="AC641" s="760"/>
      <c r="AD641" s="760"/>
      <c r="AE641" s="760"/>
      <c r="AF641" s="760"/>
      <c r="AG641" s="439"/>
      <c r="AH641" s="439" t="s">
        <v>175</v>
      </c>
      <c r="AI641" s="439"/>
      <c r="AJ641" s="439" t="s">
        <v>175</v>
      </c>
    </row>
    <row r="642" spans="1:36" ht="12.75">
      <c r="A642" s="137"/>
      <c r="B642" s="116" t="s">
        <v>475</v>
      </c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  <c r="AB642" s="116"/>
      <c r="AC642" s="116"/>
      <c r="AD642" s="116"/>
      <c r="AE642" s="116"/>
      <c r="AF642" s="116"/>
      <c r="AG642" s="116"/>
      <c r="AH642" s="116"/>
      <c r="AI642" s="116"/>
      <c r="AJ642" s="116"/>
    </row>
    <row r="643" spans="1:36" ht="12.75">
      <c r="A643" s="137"/>
      <c r="B643" s="138" t="s">
        <v>477</v>
      </c>
      <c r="C643" s="138"/>
      <c r="D643" s="139" t="s">
        <v>566</v>
      </c>
      <c r="E643" s="139"/>
      <c r="F643" s="139"/>
      <c r="G643" s="139"/>
      <c r="H643" s="139"/>
      <c r="I643" s="139"/>
      <c r="J643" s="139"/>
      <c r="K643" s="139"/>
      <c r="L643" s="139"/>
      <c r="M643" s="139"/>
      <c r="N643" s="429"/>
      <c r="O643" s="429" t="s">
        <v>1588</v>
      </c>
      <c r="P643" s="757"/>
      <c r="Q643" s="757"/>
      <c r="R643" s="757"/>
      <c r="S643" s="757"/>
      <c r="T643" s="757"/>
      <c r="U643" s="757"/>
      <c r="V643" s="757"/>
      <c r="W643" s="757"/>
      <c r="X643" s="757"/>
      <c r="Y643" s="757"/>
      <c r="Z643" s="757"/>
      <c r="AA643" s="757"/>
      <c r="AB643" s="757"/>
      <c r="AC643" s="757"/>
      <c r="AD643" s="757"/>
      <c r="AE643" s="757"/>
      <c r="AF643" s="757"/>
      <c r="AG643" s="140"/>
      <c r="AH643" s="140" t="s">
        <v>175</v>
      </c>
      <c r="AI643" s="140"/>
      <c r="AJ643" s="140" t="s">
        <v>175</v>
      </c>
    </row>
    <row r="644" spans="1:36" ht="12.75">
      <c r="A644" s="137"/>
      <c r="B644" s="138" t="s">
        <v>485</v>
      </c>
      <c r="C644" s="138"/>
      <c r="D644" s="139" t="s">
        <v>486</v>
      </c>
      <c r="E644" s="139"/>
      <c r="F644" s="139"/>
      <c r="G644" s="139"/>
      <c r="H644" s="139"/>
      <c r="I644" s="139"/>
      <c r="J644" s="139"/>
      <c r="K644" s="139"/>
      <c r="L644" s="139"/>
      <c r="M644" s="139"/>
      <c r="N644" s="429"/>
      <c r="O644" s="429" t="s">
        <v>1589</v>
      </c>
      <c r="P644" s="757"/>
      <c r="Q644" s="757"/>
      <c r="R644" s="757"/>
      <c r="S644" s="757"/>
      <c r="T644" s="757"/>
      <c r="U644" s="757"/>
      <c r="V644" s="757"/>
      <c r="W644" s="757"/>
      <c r="X644" s="757"/>
      <c r="Y644" s="757"/>
      <c r="Z644" s="757"/>
      <c r="AA644" s="757"/>
      <c r="AB644" s="757"/>
      <c r="AC644" s="757"/>
      <c r="AD644" s="757"/>
      <c r="AE644" s="757"/>
      <c r="AF644" s="757"/>
      <c r="AG644" s="140"/>
      <c r="AH644" s="140" t="s">
        <v>175</v>
      </c>
      <c r="AI644" s="140"/>
      <c r="AJ644" s="140" t="s">
        <v>175</v>
      </c>
    </row>
    <row r="645" spans="1:36" ht="12.75">
      <c r="A645" s="137"/>
      <c r="B645" s="138" t="s">
        <v>490</v>
      </c>
      <c r="C645" s="138"/>
      <c r="D645" s="139" t="s">
        <v>567</v>
      </c>
      <c r="E645" s="139"/>
      <c r="F645" s="139"/>
      <c r="G645" s="139"/>
      <c r="H645" s="139"/>
      <c r="I645" s="139"/>
      <c r="J645" s="139"/>
      <c r="K645" s="139"/>
      <c r="L645" s="139"/>
      <c r="M645" s="139"/>
      <c r="N645" s="429"/>
      <c r="O645" s="429" t="s">
        <v>1590</v>
      </c>
      <c r="P645" s="757"/>
      <c r="Q645" s="757"/>
      <c r="R645" s="757"/>
      <c r="S645" s="757"/>
      <c r="T645" s="757"/>
      <c r="U645" s="757"/>
      <c r="V645" s="757"/>
      <c r="W645" s="757"/>
      <c r="X645" s="757"/>
      <c r="Y645" s="757"/>
      <c r="Z645" s="757"/>
      <c r="AA645" s="757"/>
      <c r="AB645" s="757"/>
      <c r="AC645" s="757"/>
      <c r="AD645" s="757"/>
      <c r="AE645" s="757"/>
      <c r="AF645" s="757"/>
      <c r="AG645" s="140"/>
      <c r="AH645" s="140" t="s">
        <v>175</v>
      </c>
      <c r="AI645" s="140"/>
      <c r="AJ645" s="140" t="s">
        <v>175</v>
      </c>
    </row>
    <row r="646" spans="1:36" ht="12.75">
      <c r="A646" s="137"/>
      <c r="B646" s="138" t="s">
        <v>495</v>
      </c>
      <c r="C646" s="138"/>
      <c r="D646" s="139" t="s">
        <v>496</v>
      </c>
      <c r="E646" s="139"/>
      <c r="F646" s="139"/>
      <c r="G646" s="139"/>
      <c r="H646" s="139"/>
      <c r="I646" s="139"/>
      <c r="J646" s="139"/>
      <c r="K646" s="139"/>
      <c r="L646" s="139"/>
      <c r="M646" s="139"/>
      <c r="N646" s="429"/>
      <c r="O646" s="429" t="s">
        <v>1591</v>
      </c>
      <c r="P646" s="757"/>
      <c r="Q646" s="757"/>
      <c r="R646" s="757"/>
      <c r="S646" s="757"/>
      <c r="T646" s="757"/>
      <c r="U646" s="757"/>
      <c r="V646" s="757"/>
      <c r="W646" s="757"/>
      <c r="X646" s="757"/>
      <c r="Y646" s="757"/>
      <c r="Z646" s="757"/>
      <c r="AA646" s="757"/>
      <c r="AB646" s="757"/>
      <c r="AC646" s="757"/>
      <c r="AD646" s="757"/>
      <c r="AE646" s="757"/>
      <c r="AF646" s="757"/>
      <c r="AG646" s="140"/>
      <c r="AH646" s="140" t="s">
        <v>175</v>
      </c>
      <c r="AI646" s="140"/>
      <c r="AJ646" s="140" t="s">
        <v>175</v>
      </c>
    </row>
    <row r="647" spans="1:36" ht="12.75">
      <c r="A647" s="137"/>
      <c r="B647" s="138" t="s">
        <v>500</v>
      </c>
      <c r="C647" s="138"/>
      <c r="D647" s="139" t="s">
        <v>568</v>
      </c>
      <c r="E647" s="139"/>
      <c r="F647" s="139"/>
      <c r="G647" s="139"/>
      <c r="H647" s="139"/>
      <c r="I647" s="139"/>
      <c r="J647" s="139"/>
      <c r="K647" s="139"/>
      <c r="L647" s="139"/>
      <c r="M647" s="139"/>
      <c r="N647" s="429"/>
      <c r="O647" s="429" t="s">
        <v>1592</v>
      </c>
      <c r="P647" s="757"/>
      <c r="Q647" s="757"/>
      <c r="R647" s="757"/>
      <c r="S647" s="757"/>
      <c r="T647" s="757"/>
      <c r="U647" s="757"/>
      <c r="V647" s="757"/>
      <c r="W647" s="757"/>
      <c r="X647" s="757"/>
      <c r="Y647" s="757"/>
      <c r="Z647" s="757"/>
      <c r="AA647" s="757"/>
      <c r="AB647" s="757"/>
      <c r="AC647" s="757"/>
      <c r="AD647" s="757"/>
      <c r="AE647" s="757"/>
      <c r="AF647" s="757"/>
      <c r="AG647" s="140"/>
      <c r="AH647" s="140" t="s">
        <v>175</v>
      </c>
      <c r="AI647" s="140"/>
      <c r="AJ647" s="140" t="s">
        <v>175</v>
      </c>
    </row>
    <row r="648" spans="1:36" ht="12.75">
      <c r="A648" s="423" t="s">
        <v>503</v>
      </c>
      <c r="B648" s="423"/>
      <c r="C648" s="423"/>
      <c r="D648" s="423" t="s">
        <v>569</v>
      </c>
      <c r="E648" s="423"/>
      <c r="F648" s="423"/>
      <c r="G648" s="423"/>
      <c r="H648" s="423"/>
      <c r="I648" s="423"/>
      <c r="J648" s="423"/>
      <c r="K648" s="423"/>
      <c r="L648" s="423"/>
      <c r="M648" s="423"/>
      <c r="N648" s="438"/>
      <c r="O648" s="438" t="s">
        <v>1593</v>
      </c>
      <c r="P648" s="760"/>
      <c r="Q648" s="760"/>
      <c r="R648" s="760"/>
      <c r="S648" s="760"/>
      <c r="T648" s="760"/>
      <c r="U648" s="760"/>
      <c r="V648" s="760"/>
      <c r="W648" s="760"/>
      <c r="X648" s="760"/>
      <c r="Y648" s="760"/>
      <c r="Z648" s="760"/>
      <c r="AA648" s="760"/>
      <c r="AB648" s="760"/>
      <c r="AC648" s="760"/>
      <c r="AD648" s="760"/>
      <c r="AE648" s="760"/>
      <c r="AF648" s="760"/>
      <c r="AG648" s="439"/>
      <c r="AH648" s="439" t="s">
        <v>175</v>
      </c>
      <c r="AI648" s="439"/>
      <c r="AJ648" s="439" t="s">
        <v>175</v>
      </c>
    </row>
    <row r="649" spans="1:36" ht="12.75">
      <c r="A649" s="137"/>
      <c r="B649" s="116" t="s">
        <v>475</v>
      </c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  <c r="AB649" s="116"/>
      <c r="AC649" s="116"/>
      <c r="AD649" s="116"/>
      <c r="AE649" s="116"/>
      <c r="AF649" s="116"/>
      <c r="AG649" s="116"/>
      <c r="AH649" s="116"/>
      <c r="AI649" s="116"/>
      <c r="AJ649" s="116"/>
    </row>
    <row r="650" spans="1:36" ht="12.75">
      <c r="A650" s="137"/>
      <c r="B650" s="138" t="s">
        <v>479</v>
      </c>
      <c r="C650" s="138"/>
      <c r="D650" s="139" t="s">
        <v>480</v>
      </c>
      <c r="E650" s="139"/>
      <c r="F650" s="139"/>
      <c r="G650" s="139"/>
      <c r="H650" s="139"/>
      <c r="I650" s="139"/>
      <c r="J650" s="139"/>
      <c r="K650" s="139"/>
      <c r="L650" s="139"/>
      <c r="M650" s="139"/>
      <c r="N650" s="429"/>
      <c r="O650" s="429" t="s">
        <v>1594</v>
      </c>
      <c r="P650" s="757"/>
      <c r="Q650" s="757"/>
      <c r="R650" s="757"/>
      <c r="S650" s="757"/>
      <c r="T650" s="757"/>
      <c r="U650" s="757"/>
      <c r="V650" s="757"/>
      <c r="W650" s="757"/>
      <c r="X650" s="757"/>
      <c r="Y650" s="757"/>
      <c r="Z650" s="757"/>
      <c r="AA650" s="757"/>
      <c r="AB650" s="757"/>
      <c r="AC650" s="757"/>
      <c r="AD650" s="757"/>
      <c r="AE650" s="757"/>
      <c r="AF650" s="757"/>
      <c r="AG650" s="140"/>
      <c r="AH650" s="140" t="s">
        <v>175</v>
      </c>
      <c r="AI650" s="140"/>
      <c r="AJ650" s="140" t="s">
        <v>175</v>
      </c>
    </row>
    <row r="651" spans="1:36" ht="12.75">
      <c r="A651" s="137"/>
      <c r="B651" s="138" t="s">
        <v>484</v>
      </c>
      <c r="C651" s="138"/>
      <c r="D651" s="139" t="s">
        <v>570</v>
      </c>
      <c r="E651" s="139"/>
      <c r="F651" s="139"/>
      <c r="G651" s="139"/>
      <c r="H651" s="139"/>
      <c r="I651" s="139"/>
      <c r="J651" s="139"/>
      <c r="K651" s="139"/>
      <c r="L651" s="139"/>
      <c r="M651" s="139"/>
      <c r="N651" s="429"/>
      <c r="O651" s="429" t="s">
        <v>1595</v>
      </c>
      <c r="P651" s="757"/>
      <c r="Q651" s="757"/>
      <c r="R651" s="757"/>
      <c r="S651" s="757"/>
      <c r="T651" s="757"/>
      <c r="U651" s="757"/>
      <c r="V651" s="757"/>
      <c r="W651" s="757"/>
      <c r="X651" s="757"/>
      <c r="Y651" s="757"/>
      <c r="Z651" s="757"/>
      <c r="AA651" s="757"/>
      <c r="AB651" s="757"/>
      <c r="AC651" s="757"/>
      <c r="AD651" s="757"/>
      <c r="AE651" s="757"/>
      <c r="AF651" s="757"/>
      <c r="AG651" s="140"/>
      <c r="AH651" s="140" t="s">
        <v>175</v>
      </c>
      <c r="AI651" s="140"/>
      <c r="AJ651" s="140" t="s">
        <v>175</v>
      </c>
    </row>
    <row r="652" spans="1:36" ht="12.75">
      <c r="A652" s="423" t="s">
        <v>543</v>
      </c>
      <c r="B652" s="423"/>
      <c r="C652" s="423"/>
      <c r="D652" s="423" t="s">
        <v>571</v>
      </c>
      <c r="E652" s="423"/>
      <c r="F652" s="423"/>
      <c r="G652" s="423"/>
      <c r="H652" s="423"/>
      <c r="I652" s="423"/>
      <c r="J652" s="423"/>
      <c r="K652" s="423"/>
      <c r="L652" s="423"/>
      <c r="M652" s="423"/>
      <c r="N652" s="438"/>
      <c r="O652" s="438" t="s">
        <v>1596</v>
      </c>
      <c r="P652" s="760"/>
      <c r="Q652" s="760"/>
      <c r="R652" s="760"/>
      <c r="S652" s="760"/>
      <c r="T652" s="760"/>
      <c r="U652" s="760"/>
      <c r="V652" s="760"/>
      <c r="W652" s="760"/>
      <c r="X652" s="760"/>
      <c r="Y652" s="760"/>
      <c r="Z652" s="760"/>
      <c r="AA652" s="760"/>
      <c r="AB652" s="760"/>
      <c r="AC652" s="760"/>
      <c r="AD652" s="760"/>
      <c r="AE652" s="760"/>
      <c r="AF652" s="760"/>
      <c r="AG652" s="439"/>
      <c r="AH652" s="439" t="s">
        <v>175</v>
      </c>
      <c r="AI652" s="439"/>
      <c r="AJ652" s="439" t="s">
        <v>175</v>
      </c>
    </row>
    <row r="653" spans="1:36" ht="12.75">
      <c r="A653" s="137"/>
      <c r="B653" s="116" t="s">
        <v>475</v>
      </c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  <c r="AB653" s="116"/>
      <c r="AC653" s="116"/>
      <c r="AD653" s="116"/>
      <c r="AE653" s="116"/>
      <c r="AF653" s="116"/>
      <c r="AG653" s="116"/>
      <c r="AH653" s="116"/>
      <c r="AI653" s="116"/>
      <c r="AJ653" s="116"/>
    </row>
    <row r="654" spans="1:36" ht="12.75">
      <c r="A654" s="137"/>
      <c r="B654" s="138" t="s">
        <v>510</v>
      </c>
      <c r="C654" s="138"/>
      <c r="D654" s="139" t="s">
        <v>511</v>
      </c>
      <c r="E654" s="139"/>
      <c r="F654" s="139"/>
      <c r="G654" s="139"/>
      <c r="H654" s="139"/>
      <c r="I654" s="139"/>
      <c r="J654" s="139"/>
      <c r="K654" s="139"/>
      <c r="L654" s="139"/>
      <c r="M654" s="139"/>
      <c r="N654" s="429"/>
      <c r="O654" s="429" t="s">
        <v>1597</v>
      </c>
      <c r="P654" s="757"/>
      <c r="Q654" s="757"/>
      <c r="R654" s="757"/>
      <c r="S654" s="757"/>
      <c r="T654" s="757"/>
      <c r="U654" s="757"/>
      <c r="V654" s="757"/>
      <c r="W654" s="757"/>
      <c r="X654" s="757"/>
      <c r="Y654" s="757"/>
      <c r="Z654" s="757"/>
      <c r="AA654" s="757"/>
      <c r="AB654" s="757"/>
      <c r="AC654" s="757"/>
      <c r="AD654" s="757"/>
      <c r="AE654" s="757"/>
      <c r="AF654" s="757"/>
      <c r="AG654" s="140"/>
      <c r="AH654" s="140" t="s">
        <v>175</v>
      </c>
      <c r="AI654" s="140"/>
      <c r="AJ654" s="140" t="s">
        <v>175</v>
      </c>
    </row>
    <row r="655" spans="1:36" ht="12.75">
      <c r="A655" s="137"/>
      <c r="B655" s="138" t="s">
        <v>515</v>
      </c>
      <c r="C655" s="138"/>
      <c r="D655" s="139" t="s">
        <v>572</v>
      </c>
      <c r="E655" s="139"/>
      <c r="F655" s="139"/>
      <c r="G655" s="139"/>
      <c r="H655" s="139"/>
      <c r="I655" s="139"/>
      <c r="J655" s="139"/>
      <c r="K655" s="139"/>
      <c r="L655" s="139"/>
      <c r="M655" s="139"/>
      <c r="N655" s="429"/>
      <c r="O655" s="429" t="s">
        <v>1598</v>
      </c>
      <c r="P655" s="757"/>
      <c r="Q655" s="757"/>
      <c r="R655" s="757"/>
      <c r="S655" s="757"/>
      <c r="T655" s="757"/>
      <c r="U655" s="757"/>
      <c r="V655" s="757"/>
      <c r="W655" s="757"/>
      <c r="X655" s="757"/>
      <c r="Y655" s="757"/>
      <c r="Z655" s="757"/>
      <c r="AA655" s="757"/>
      <c r="AB655" s="757"/>
      <c r="AC655" s="757"/>
      <c r="AD655" s="757"/>
      <c r="AE655" s="757"/>
      <c r="AF655" s="757"/>
      <c r="AG655" s="140"/>
      <c r="AH655" s="140" t="s">
        <v>175</v>
      </c>
      <c r="AI655" s="140"/>
      <c r="AJ655" s="140" t="s">
        <v>175</v>
      </c>
    </row>
    <row r="656" spans="1:36" ht="12.75">
      <c r="A656" s="137"/>
      <c r="B656" s="138" t="s">
        <v>522</v>
      </c>
      <c r="C656" s="138"/>
      <c r="D656" s="139" t="s">
        <v>573</v>
      </c>
      <c r="E656" s="139"/>
      <c r="F656" s="139"/>
      <c r="G656" s="139"/>
      <c r="H656" s="139"/>
      <c r="I656" s="139"/>
      <c r="J656" s="139"/>
      <c r="K656" s="139"/>
      <c r="L656" s="139"/>
      <c r="M656" s="139"/>
      <c r="N656" s="429"/>
      <c r="O656" s="429" t="s">
        <v>1599</v>
      </c>
      <c r="P656" s="757"/>
      <c r="Q656" s="757"/>
      <c r="R656" s="757"/>
      <c r="S656" s="757"/>
      <c r="T656" s="757"/>
      <c r="U656" s="757"/>
      <c r="V656" s="757"/>
      <c r="W656" s="757"/>
      <c r="X656" s="757"/>
      <c r="Y656" s="757"/>
      <c r="Z656" s="757"/>
      <c r="AA656" s="757"/>
      <c r="AB656" s="757"/>
      <c r="AC656" s="757"/>
      <c r="AD656" s="757"/>
      <c r="AE656" s="757"/>
      <c r="AF656" s="757"/>
      <c r="AG656" s="140"/>
      <c r="AH656" s="140" t="s">
        <v>175</v>
      </c>
      <c r="AI656" s="140"/>
      <c r="AJ656" s="140" t="s">
        <v>175</v>
      </c>
    </row>
    <row r="657" spans="1:36" ht="12.75">
      <c r="A657" s="137"/>
      <c r="B657" s="138" t="s">
        <v>531</v>
      </c>
      <c r="C657" s="138"/>
      <c r="D657" s="139" t="s">
        <v>532</v>
      </c>
      <c r="E657" s="139"/>
      <c r="F657" s="139"/>
      <c r="G657" s="139"/>
      <c r="H657" s="139"/>
      <c r="I657" s="139"/>
      <c r="J657" s="139"/>
      <c r="K657" s="139"/>
      <c r="L657" s="139"/>
      <c r="M657" s="139"/>
      <c r="N657" s="429"/>
      <c r="O657" s="429" t="s">
        <v>1600</v>
      </c>
      <c r="P657" s="757"/>
      <c r="Q657" s="757"/>
      <c r="R657" s="757"/>
      <c r="S657" s="757"/>
      <c r="T657" s="757"/>
      <c r="U657" s="757"/>
      <c r="V657" s="757"/>
      <c r="W657" s="757"/>
      <c r="X657" s="757"/>
      <c r="Y657" s="757"/>
      <c r="Z657" s="757"/>
      <c r="AA657" s="757"/>
      <c r="AB657" s="757"/>
      <c r="AC657" s="757"/>
      <c r="AD657" s="757"/>
      <c r="AE657" s="757"/>
      <c r="AF657" s="757"/>
      <c r="AG657" s="140"/>
      <c r="AH657" s="140" t="s">
        <v>175</v>
      </c>
      <c r="AI657" s="140"/>
      <c r="AJ657" s="140" t="s">
        <v>175</v>
      </c>
    </row>
    <row r="658" spans="1:36" ht="12.75">
      <c r="A658" s="137"/>
      <c r="B658" s="138" t="s">
        <v>536</v>
      </c>
      <c r="C658" s="138"/>
      <c r="D658" s="139" t="s">
        <v>574</v>
      </c>
      <c r="E658" s="139"/>
      <c r="F658" s="139"/>
      <c r="G658" s="139"/>
      <c r="H658" s="139"/>
      <c r="I658" s="139"/>
      <c r="J658" s="139"/>
      <c r="K658" s="139"/>
      <c r="L658" s="139"/>
      <c r="M658" s="139"/>
      <c r="N658" s="429"/>
      <c r="O658" s="429" t="s">
        <v>1601</v>
      </c>
      <c r="P658" s="757"/>
      <c r="Q658" s="757"/>
      <c r="R658" s="757"/>
      <c r="S658" s="757"/>
      <c r="T658" s="757"/>
      <c r="U658" s="757"/>
      <c r="V658" s="757"/>
      <c r="W658" s="757"/>
      <c r="X658" s="757"/>
      <c r="Y658" s="757"/>
      <c r="Z658" s="757"/>
      <c r="AA658" s="757"/>
      <c r="AB658" s="757"/>
      <c r="AC658" s="757"/>
      <c r="AD658" s="757"/>
      <c r="AE658" s="757"/>
      <c r="AF658" s="757"/>
      <c r="AG658" s="140"/>
      <c r="AH658" s="140" t="s">
        <v>175</v>
      </c>
      <c r="AI658" s="140"/>
      <c r="AJ658" s="140" t="s">
        <v>175</v>
      </c>
    </row>
    <row r="659" spans="1:36" ht="12.75">
      <c r="A659" s="423" t="s">
        <v>544</v>
      </c>
      <c r="B659" s="423"/>
      <c r="C659" s="423"/>
      <c r="D659" s="423" t="s">
        <v>575</v>
      </c>
      <c r="E659" s="423"/>
      <c r="F659" s="423"/>
      <c r="G659" s="423"/>
      <c r="H659" s="423"/>
      <c r="I659" s="423"/>
      <c r="J659" s="423"/>
      <c r="K659" s="423"/>
      <c r="L659" s="423"/>
      <c r="M659" s="423"/>
      <c r="N659" s="438"/>
      <c r="O659" s="438" t="s">
        <v>1602</v>
      </c>
      <c r="P659" s="760"/>
      <c r="Q659" s="760"/>
      <c r="R659" s="760"/>
      <c r="S659" s="760"/>
      <c r="T659" s="760"/>
      <c r="U659" s="760"/>
      <c r="V659" s="760"/>
      <c r="W659" s="760"/>
      <c r="X659" s="760"/>
      <c r="Y659" s="760"/>
      <c r="Z659" s="760"/>
      <c r="AA659" s="760"/>
      <c r="AB659" s="760"/>
      <c r="AC659" s="760"/>
      <c r="AD659" s="760"/>
      <c r="AE659" s="760"/>
      <c r="AF659" s="760"/>
      <c r="AG659" s="439"/>
      <c r="AH659" s="439" t="s">
        <v>175</v>
      </c>
      <c r="AI659" s="439"/>
      <c r="AJ659" s="439" t="s">
        <v>175</v>
      </c>
    </row>
    <row r="660" spans="1:36" ht="12.75">
      <c r="A660" s="137"/>
      <c r="B660" s="116" t="s">
        <v>475</v>
      </c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  <c r="AB660" s="116"/>
      <c r="AC660" s="116"/>
      <c r="AD660" s="116"/>
      <c r="AE660" s="116"/>
      <c r="AF660" s="116"/>
      <c r="AG660" s="116"/>
      <c r="AH660" s="116"/>
      <c r="AI660" s="116"/>
      <c r="AJ660" s="116"/>
    </row>
    <row r="661" spans="1:36" ht="12.75">
      <c r="A661" s="137"/>
      <c r="B661" s="138" t="s">
        <v>524</v>
      </c>
      <c r="C661" s="138"/>
      <c r="D661" s="139" t="s">
        <v>525</v>
      </c>
      <c r="E661" s="139"/>
      <c r="F661" s="139"/>
      <c r="G661" s="139"/>
      <c r="H661" s="139"/>
      <c r="I661" s="139"/>
      <c r="J661" s="139"/>
      <c r="K661" s="139"/>
      <c r="L661" s="139"/>
      <c r="M661" s="139"/>
      <c r="N661" s="429"/>
      <c r="O661" s="429" t="s">
        <v>1603</v>
      </c>
      <c r="P661" s="757"/>
      <c r="Q661" s="757"/>
      <c r="R661" s="757"/>
      <c r="S661" s="757"/>
      <c r="T661" s="757"/>
      <c r="U661" s="757"/>
      <c r="V661" s="757"/>
      <c r="W661" s="757"/>
      <c r="X661" s="757"/>
      <c r="Y661" s="757"/>
      <c r="Z661" s="757"/>
      <c r="AA661" s="757"/>
      <c r="AB661" s="757"/>
      <c r="AC661" s="757"/>
      <c r="AD661" s="757"/>
      <c r="AE661" s="757"/>
      <c r="AF661" s="757"/>
      <c r="AG661" s="140"/>
      <c r="AH661" s="140" t="s">
        <v>175</v>
      </c>
      <c r="AI661" s="140"/>
      <c r="AJ661" s="140" t="s">
        <v>175</v>
      </c>
    </row>
    <row r="662" spans="1:36" ht="12.75">
      <c r="A662" s="137"/>
      <c r="B662" s="138" t="s">
        <v>529</v>
      </c>
      <c r="C662" s="138"/>
      <c r="D662" s="139" t="s">
        <v>576</v>
      </c>
      <c r="E662" s="139"/>
      <c r="F662" s="139"/>
      <c r="G662" s="139"/>
      <c r="H662" s="139"/>
      <c r="I662" s="139"/>
      <c r="J662" s="139"/>
      <c r="K662" s="139"/>
      <c r="L662" s="139"/>
      <c r="M662" s="139"/>
      <c r="N662" s="429"/>
      <c r="O662" s="429" t="s">
        <v>1604</v>
      </c>
      <c r="P662" s="757"/>
      <c r="Q662" s="757"/>
      <c r="R662" s="757"/>
      <c r="S662" s="757"/>
      <c r="T662" s="757"/>
      <c r="U662" s="757"/>
      <c r="V662" s="757"/>
      <c r="W662" s="757"/>
      <c r="X662" s="757"/>
      <c r="Y662" s="757"/>
      <c r="Z662" s="757"/>
      <c r="AA662" s="757"/>
      <c r="AB662" s="757"/>
      <c r="AC662" s="757"/>
      <c r="AD662" s="757"/>
      <c r="AE662" s="757"/>
      <c r="AF662" s="757"/>
      <c r="AG662" s="140"/>
      <c r="AH662" s="140" t="s">
        <v>175</v>
      </c>
      <c r="AI662" s="140"/>
      <c r="AJ662" s="140" t="s">
        <v>175</v>
      </c>
    </row>
    <row r="663" spans="1:36" ht="12.75">
      <c r="A663" s="137"/>
      <c r="B663" s="138" t="s">
        <v>537</v>
      </c>
      <c r="C663" s="138"/>
      <c r="D663" s="139" t="s">
        <v>538</v>
      </c>
      <c r="E663" s="139"/>
      <c r="F663" s="139"/>
      <c r="G663" s="139"/>
      <c r="H663" s="139"/>
      <c r="I663" s="139"/>
      <c r="J663" s="139"/>
      <c r="K663" s="139"/>
      <c r="L663" s="139"/>
      <c r="M663" s="139"/>
      <c r="N663" s="429"/>
      <c r="O663" s="429" t="s">
        <v>1605</v>
      </c>
      <c r="P663" s="757"/>
      <c r="Q663" s="757"/>
      <c r="R663" s="757"/>
      <c r="S663" s="757"/>
      <c r="T663" s="757"/>
      <c r="U663" s="757"/>
      <c r="V663" s="757"/>
      <c r="W663" s="757"/>
      <c r="X663" s="757"/>
      <c r="Y663" s="757"/>
      <c r="Z663" s="757"/>
      <c r="AA663" s="757"/>
      <c r="AB663" s="757"/>
      <c r="AC663" s="757"/>
      <c r="AD663" s="757"/>
      <c r="AE663" s="757"/>
      <c r="AF663" s="757"/>
      <c r="AG663" s="140"/>
      <c r="AH663" s="140" t="s">
        <v>175</v>
      </c>
      <c r="AI663" s="140"/>
      <c r="AJ663" s="140" t="s">
        <v>175</v>
      </c>
    </row>
    <row r="664" spans="1:36" ht="12.75">
      <c r="A664" s="137"/>
      <c r="B664" s="138" t="s">
        <v>542</v>
      </c>
      <c r="C664" s="138"/>
      <c r="D664" s="139" t="s">
        <v>577</v>
      </c>
      <c r="E664" s="139"/>
      <c r="F664" s="139"/>
      <c r="G664" s="139"/>
      <c r="H664" s="139"/>
      <c r="I664" s="139"/>
      <c r="J664" s="139"/>
      <c r="K664" s="139"/>
      <c r="L664" s="139"/>
      <c r="M664" s="139"/>
      <c r="N664" s="429"/>
      <c r="O664" s="429" t="s">
        <v>1606</v>
      </c>
      <c r="P664" s="757"/>
      <c r="Q664" s="757"/>
      <c r="R664" s="757"/>
      <c r="S664" s="757"/>
      <c r="T664" s="757"/>
      <c r="U664" s="757"/>
      <c r="V664" s="757"/>
      <c r="W664" s="757"/>
      <c r="X664" s="757"/>
      <c r="Y664" s="757"/>
      <c r="Z664" s="757"/>
      <c r="AA664" s="757"/>
      <c r="AB664" s="757"/>
      <c r="AC664" s="757"/>
      <c r="AD664" s="757"/>
      <c r="AE664" s="757"/>
      <c r="AF664" s="757"/>
      <c r="AG664" s="140"/>
      <c r="AH664" s="140" t="s">
        <v>175</v>
      </c>
      <c r="AI664" s="140"/>
      <c r="AJ664" s="140" t="s">
        <v>175</v>
      </c>
    </row>
    <row r="665" spans="1:36" ht="12.75">
      <c r="A665" s="423" t="s">
        <v>504</v>
      </c>
      <c r="B665" s="423"/>
      <c r="C665" s="423"/>
      <c r="D665" s="423" t="s">
        <v>505</v>
      </c>
      <c r="E665" s="423"/>
      <c r="F665" s="423"/>
      <c r="G665" s="423"/>
      <c r="H665" s="423"/>
      <c r="I665" s="423"/>
      <c r="J665" s="423"/>
      <c r="K665" s="423"/>
      <c r="L665" s="423"/>
      <c r="M665" s="423"/>
      <c r="N665" s="438"/>
      <c r="O665" s="438" t="s">
        <v>1607</v>
      </c>
      <c r="P665" s="760"/>
      <c r="Q665" s="760"/>
      <c r="R665" s="760"/>
      <c r="S665" s="760"/>
      <c r="T665" s="760"/>
      <c r="U665" s="760"/>
      <c r="V665" s="760"/>
      <c r="W665" s="760"/>
      <c r="X665" s="760"/>
      <c r="Y665" s="760"/>
      <c r="Z665" s="760"/>
      <c r="AA665" s="760"/>
      <c r="AB665" s="760"/>
      <c r="AC665" s="760"/>
      <c r="AD665" s="760"/>
      <c r="AE665" s="760"/>
      <c r="AF665" s="760"/>
      <c r="AG665" s="439"/>
      <c r="AH665" s="439" t="s">
        <v>175</v>
      </c>
      <c r="AI665" s="439"/>
      <c r="AJ665" s="439" t="s">
        <v>175</v>
      </c>
    </row>
    <row r="666" spans="1:36" ht="12.75">
      <c r="A666" s="137"/>
      <c r="B666" s="116" t="s">
        <v>475</v>
      </c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  <c r="AB666" s="116"/>
      <c r="AC666" s="116"/>
      <c r="AD666" s="116"/>
      <c r="AE666" s="116"/>
      <c r="AF666" s="116"/>
      <c r="AG666" s="116"/>
      <c r="AH666" s="116"/>
      <c r="AI666" s="116"/>
      <c r="AJ666" s="116"/>
    </row>
    <row r="667" spans="1:36" ht="12.75">
      <c r="A667" s="137"/>
      <c r="B667" s="138" t="s">
        <v>476</v>
      </c>
      <c r="C667" s="138"/>
      <c r="D667" s="139" t="s">
        <v>578</v>
      </c>
      <c r="E667" s="139"/>
      <c r="F667" s="139"/>
      <c r="G667" s="139"/>
      <c r="H667" s="139"/>
      <c r="I667" s="139"/>
      <c r="J667" s="139"/>
      <c r="K667" s="139"/>
      <c r="L667" s="139"/>
      <c r="M667" s="139"/>
      <c r="N667" s="429"/>
      <c r="O667" s="429" t="s">
        <v>1608</v>
      </c>
      <c r="P667" s="757"/>
      <c r="Q667" s="757"/>
      <c r="R667" s="757"/>
      <c r="S667" s="757"/>
      <c r="T667" s="757"/>
      <c r="U667" s="757"/>
      <c r="V667" s="757"/>
      <c r="W667" s="757"/>
      <c r="X667" s="757"/>
      <c r="Y667" s="757"/>
      <c r="Z667" s="757"/>
      <c r="AA667" s="757"/>
      <c r="AB667" s="757"/>
      <c r="AC667" s="757"/>
      <c r="AD667" s="757"/>
      <c r="AE667" s="757"/>
      <c r="AF667" s="757"/>
      <c r="AG667" s="140"/>
      <c r="AH667" s="140" t="s">
        <v>175</v>
      </c>
      <c r="AI667" s="140"/>
      <c r="AJ667" s="140" t="s">
        <v>175</v>
      </c>
    </row>
    <row r="668" spans="1:36" ht="12.75">
      <c r="A668" s="137"/>
      <c r="B668" s="138" t="s">
        <v>477</v>
      </c>
      <c r="C668" s="138"/>
      <c r="D668" s="139" t="s">
        <v>566</v>
      </c>
      <c r="E668" s="139"/>
      <c r="F668" s="139"/>
      <c r="G668" s="139"/>
      <c r="H668" s="139"/>
      <c r="I668" s="139"/>
      <c r="J668" s="139"/>
      <c r="K668" s="139"/>
      <c r="L668" s="139"/>
      <c r="M668" s="139"/>
      <c r="N668" s="429"/>
      <c r="O668" s="429" t="s">
        <v>1609</v>
      </c>
      <c r="P668" s="757"/>
      <c r="Q668" s="757"/>
      <c r="R668" s="757"/>
      <c r="S668" s="757"/>
      <c r="T668" s="757"/>
      <c r="U668" s="757"/>
      <c r="V668" s="757"/>
      <c r="W668" s="757"/>
      <c r="X668" s="757"/>
      <c r="Y668" s="757"/>
      <c r="Z668" s="757"/>
      <c r="AA668" s="757"/>
      <c r="AB668" s="757"/>
      <c r="AC668" s="757"/>
      <c r="AD668" s="757"/>
      <c r="AE668" s="757"/>
      <c r="AF668" s="757"/>
      <c r="AG668" s="140"/>
      <c r="AH668" s="140" t="s">
        <v>175</v>
      </c>
      <c r="AI668" s="140"/>
      <c r="AJ668" s="140" t="s">
        <v>175</v>
      </c>
    </row>
    <row r="669" spans="1:36" ht="12.75">
      <c r="A669" s="137"/>
      <c r="B669" s="138" t="s">
        <v>485</v>
      </c>
      <c r="C669" s="138"/>
      <c r="D669" s="139" t="s">
        <v>486</v>
      </c>
      <c r="E669" s="139"/>
      <c r="F669" s="139"/>
      <c r="G669" s="139"/>
      <c r="H669" s="139"/>
      <c r="I669" s="139"/>
      <c r="J669" s="139"/>
      <c r="K669" s="139"/>
      <c r="L669" s="139"/>
      <c r="M669" s="139"/>
      <c r="N669" s="429"/>
      <c r="O669" s="429" t="s">
        <v>1610</v>
      </c>
      <c r="P669" s="757"/>
      <c r="Q669" s="757"/>
      <c r="R669" s="757"/>
      <c r="S669" s="757"/>
      <c r="T669" s="757"/>
      <c r="U669" s="757"/>
      <c r="V669" s="757"/>
      <c r="W669" s="757"/>
      <c r="X669" s="757"/>
      <c r="Y669" s="757"/>
      <c r="Z669" s="757"/>
      <c r="AA669" s="757"/>
      <c r="AB669" s="757"/>
      <c r="AC669" s="757"/>
      <c r="AD669" s="757"/>
      <c r="AE669" s="757"/>
      <c r="AF669" s="757"/>
      <c r="AG669" s="140"/>
      <c r="AH669" s="140" t="s">
        <v>175</v>
      </c>
      <c r="AI669" s="140"/>
      <c r="AJ669" s="140" t="s">
        <v>175</v>
      </c>
    </row>
    <row r="670" spans="1:36" ht="12.75">
      <c r="A670" s="137"/>
      <c r="B670" s="138" t="s">
        <v>487</v>
      </c>
      <c r="C670" s="138"/>
      <c r="D670" s="139" t="s">
        <v>488</v>
      </c>
      <c r="E670" s="139"/>
      <c r="F670" s="139"/>
      <c r="G670" s="139"/>
      <c r="H670" s="139"/>
      <c r="I670" s="139"/>
      <c r="J670" s="139"/>
      <c r="K670" s="139"/>
      <c r="L670" s="139"/>
      <c r="M670" s="139"/>
      <c r="N670" s="429"/>
      <c r="O670" s="429" t="s">
        <v>1611</v>
      </c>
      <c r="P670" s="757"/>
      <c r="Q670" s="757"/>
      <c r="R670" s="757"/>
      <c r="S670" s="757"/>
      <c r="T670" s="757"/>
      <c r="U670" s="757"/>
      <c r="V670" s="757"/>
      <c r="W670" s="757"/>
      <c r="X670" s="757"/>
      <c r="Y670" s="757"/>
      <c r="Z670" s="757"/>
      <c r="AA670" s="757"/>
      <c r="AB670" s="757"/>
      <c r="AC670" s="757"/>
      <c r="AD670" s="757"/>
      <c r="AE670" s="757"/>
      <c r="AF670" s="757"/>
      <c r="AG670" s="140"/>
      <c r="AH670" s="140" t="s">
        <v>175</v>
      </c>
      <c r="AI670" s="140"/>
      <c r="AJ670" s="140" t="s">
        <v>175</v>
      </c>
    </row>
    <row r="671" spans="1:36" ht="12.75">
      <c r="A671" s="137"/>
      <c r="B671" s="138" t="s">
        <v>490</v>
      </c>
      <c r="C671" s="138"/>
      <c r="D671" s="139" t="s">
        <v>579</v>
      </c>
      <c r="E671" s="139"/>
      <c r="F671" s="139"/>
      <c r="G671" s="139"/>
      <c r="H671" s="139"/>
      <c r="I671" s="139"/>
      <c r="J671" s="139"/>
      <c r="K671" s="139"/>
      <c r="L671" s="139"/>
      <c r="M671" s="139"/>
      <c r="N671" s="429"/>
      <c r="O671" s="429" t="s">
        <v>1612</v>
      </c>
      <c r="P671" s="757"/>
      <c r="Q671" s="757"/>
      <c r="R671" s="757"/>
      <c r="S671" s="757"/>
      <c r="T671" s="757"/>
      <c r="U671" s="757"/>
      <c r="V671" s="757"/>
      <c r="W671" s="757"/>
      <c r="X671" s="757"/>
      <c r="Y671" s="757"/>
      <c r="Z671" s="757"/>
      <c r="AA671" s="757"/>
      <c r="AB671" s="757"/>
      <c r="AC671" s="757"/>
      <c r="AD671" s="757"/>
      <c r="AE671" s="757"/>
      <c r="AF671" s="757"/>
      <c r="AG671" s="140"/>
      <c r="AH671" s="140" t="s">
        <v>175</v>
      </c>
      <c r="AI671" s="140"/>
      <c r="AJ671" s="140" t="s">
        <v>175</v>
      </c>
    </row>
    <row r="672" spans="1:36" ht="12.75">
      <c r="A672" s="137"/>
      <c r="B672" s="138" t="s">
        <v>495</v>
      </c>
      <c r="C672" s="138"/>
      <c r="D672" s="139" t="s">
        <v>496</v>
      </c>
      <c r="E672" s="139"/>
      <c r="F672" s="139"/>
      <c r="G672" s="139"/>
      <c r="H672" s="139"/>
      <c r="I672" s="139"/>
      <c r="J672" s="139"/>
      <c r="K672" s="139"/>
      <c r="L672" s="139"/>
      <c r="M672" s="139"/>
      <c r="N672" s="429"/>
      <c r="O672" s="429" t="s">
        <v>1613</v>
      </c>
      <c r="P672" s="757"/>
      <c r="Q672" s="757"/>
      <c r="R672" s="757"/>
      <c r="S672" s="757"/>
      <c r="T672" s="757"/>
      <c r="U672" s="757"/>
      <c r="V672" s="757"/>
      <c r="W672" s="757"/>
      <c r="X672" s="757"/>
      <c r="Y672" s="757"/>
      <c r="Z672" s="757"/>
      <c r="AA672" s="757"/>
      <c r="AB672" s="757"/>
      <c r="AC672" s="757"/>
      <c r="AD672" s="757"/>
      <c r="AE672" s="757"/>
      <c r="AF672" s="757"/>
      <c r="AG672" s="140"/>
      <c r="AH672" s="140" t="s">
        <v>175</v>
      </c>
      <c r="AI672" s="140"/>
      <c r="AJ672" s="140" t="s">
        <v>175</v>
      </c>
    </row>
    <row r="673" spans="1:36" ht="12.75">
      <c r="A673" s="137"/>
      <c r="B673" s="138" t="s">
        <v>497</v>
      </c>
      <c r="C673" s="138"/>
      <c r="D673" s="139" t="s">
        <v>498</v>
      </c>
      <c r="E673" s="139"/>
      <c r="F673" s="139"/>
      <c r="G673" s="139"/>
      <c r="H673" s="139"/>
      <c r="I673" s="139"/>
      <c r="J673" s="139"/>
      <c r="K673" s="139"/>
      <c r="L673" s="139"/>
      <c r="M673" s="139"/>
      <c r="N673" s="429"/>
      <c r="O673" s="429" t="s">
        <v>1614</v>
      </c>
      <c r="P673" s="757"/>
      <c r="Q673" s="757"/>
      <c r="R673" s="757"/>
      <c r="S673" s="757"/>
      <c r="T673" s="757"/>
      <c r="U673" s="757"/>
      <c r="V673" s="757"/>
      <c r="W673" s="757"/>
      <c r="X673" s="757"/>
      <c r="Y673" s="757"/>
      <c r="Z673" s="757"/>
      <c r="AA673" s="757"/>
      <c r="AB673" s="757"/>
      <c r="AC673" s="757"/>
      <c r="AD673" s="757"/>
      <c r="AE673" s="757"/>
      <c r="AF673" s="757"/>
      <c r="AG673" s="140"/>
      <c r="AH673" s="140" t="s">
        <v>175</v>
      </c>
      <c r="AI673" s="140"/>
      <c r="AJ673" s="140" t="s">
        <v>175</v>
      </c>
    </row>
    <row r="674" spans="1:36" ht="12.75">
      <c r="A674" s="137"/>
      <c r="B674" s="138" t="s">
        <v>500</v>
      </c>
      <c r="C674" s="138"/>
      <c r="D674" s="139" t="s">
        <v>580</v>
      </c>
      <c r="E674" s="139"/>
      <c r="F674" s="139"/>
      <c r="G674" s="139"/>
      <c r="H674" s="139"/>
      <c r="I674" s="139"/>
      <c r="J674" s="139"/>
      <c r="K674" s="139"/>
      <c r="L674" s="139"/>
      <c r="M674" s="139"/>
      <c r="N674" s="429"/>
      <c r="O674" s="429" t="s">
        <v>1615</v>
      </c>
      <c r="P674" s="757"/>
      <c r="Q674" s="757"/>
      <c r="R674" s="757"/>
      <c r="S674" s="757"/>
      <c r="T674" s="757"/>
      <c r="U674" s="757"/>
      <c r="V674" s="757"/>
      <c r="W674" s="757"/>
      <c r="X674" s="757"/>
      <c r="Y674" s="757"/>
      <c r="Z674" s="757"/>
      <c r="AA674" s="757"/>
      <c r="AB674" s="757"/>
      <c r="AC674" s="757"/>
      <c r="AD674" s="757"/>
      <c r="AE674" s="757"/>
      <c r="AF674" s="757"/>
      <c r="AG674" s="140"/>
      <c r="AH674" s="140" t="s">
        <v>175</v>
      </c>
      <c r="AI674" s="140"/>
      <c r="AJ674" s="140" t="s">
        <v>175</v>
      </c>
    </row>
    <row r="675" spans="1:36" ht="12.75">
      <c r="A675" s="423" t="s">
        <v>506</v>
      </c>
      <c r="B675" s="423"/>
      <c r="C675" s="423"/>
      <c r="D675" s="423" t="s">
        <v>581</v>
      </c>
      <c r="E675" s="423"/>
      <c r="F675" s="423"/>
      <c r="G675" s="423"/>
      <c r="H675" s="423"/>
      <c r="I675" s="423"/>
      <c r="J675" s="423"/>
      <c r="K675" s="423"/>
      <c r="L675" s="423"/>
      <c r="M675" s="423"/>
      <c r="N675" s="438"/>
      <c r="O675" s="438" t="s">
        <v>1616</v>
      </c>
      <c r="P675" s="760"/>
      <c r="Q675" s="760"/>
      <c r="R675" s="760"/>
      <c r="S675" s="760"/>
      <c r="T675" s="760"/>
      <c r="U675" s="760"/>
      <c r="V675" s="760"/>
      <c r="W675" s="760"/>
      <c r="X675" s="760"/>
      <c r="Y675" s="760"/>
      <c r="Z675" s="760"/>
      <c r="AA675" s="760"/>
      <c r="AB675" s="760"/>
      <c r="AC675" s="760"/>
      <c r="AD675" s="760"/>
      <c r="AE675" s="760"/>
      <c r="AF675" s="760"/>
      <c r="AG675" s="439"/>
      <c r="AH675" s="439" t="s">
        <v>175</v>
      </c>
      <c r="AI675" s="439"/>
      <c r="AJ675" s="439" t="s">
        <v>175</v>
      </c>
    </row>
    <row r="676" spans="1:36" ht="12.75">
      <c r="A676" s="137"/>
      <c r="B676" s="116" t="s">
        <v>475</v>
      </c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</row>
    <row r="677" spans="1:36" ht="12.75">
      <c r="A677" s="137"/>
      <c r="B677" s="138" t="s">
        <v>479</v>
      </c>
      <c r="C677" s="138"/>
      <c r="D677" s="139" t="s">
        <v>480</v>
      </c>
      <c r="E677" s="139"/>
      <c r="F677" s="139"/>
      <c r="G677" s="139"/>
      <c r="H677" s="139"/>
      <c r="I677" s="139"/>
      <c r="J677" s="139"/>
      <c r="K677" s="139"/>
      <c r="L677" s="139"/>
      <c r="M677" s="139"/>
      <c r="N677" s="429"/>
      <c r="O677" s="429" t="s">
        <v>1617</v>
      </c>
      <c r="P677" s="757"/>
      <c r="Q677" s="757"/>
      <c r="R677" s="757"/>
      <c r="S677" s="757"/>
      <c r="T677" s="757"/>
      <c r="U677" s="757"/>
      <c r="V677" s="757"/>
      <c r="W677" s="757"/>
      <c r="X677" s="757"/>
      <c r="Y677" s="757"/>
      <c r="Z677" s="757"/>
      <c r="AA677" s="757"/>
      <c r="AB677" s="757"/>
      <c r="AC677" s="757"/>
      <c r="AD677" s="757"/>
      <c r="AE677" s="757"/>
      <c r="AF677" s="757"/>
      <c r="AG677" s="140"/>
      <c r="AH677" s="140" t="s">
        <v>175</v>
      </c>
      <c r="AI677" s="140"/>
      <c r="AJ677" s="140" t="s">
        <v>175</v>
      </c>
    </row>
    <row r="678" spans="1:36" ht="12.75">
      <c r="A678" s="137"/>
      <c r="B678" s="138" t="s">
        <v>481</v>
      </c>
      <c r="C678" s="138"/>
      <c r="D678" s="139" t="s">
        <v>482</v>
      </c>
      <c r="E678" s="139"/>
      <c r="F678" s="139"/>
      <c r="G678" s="139"/>
      <c r="H678" s="139"/>
      <c r="I678" s="139"/>
      <c r="J678" s="139"/>
      <c r="K678" s="139"/>
      <c r="L678" s="139"/>
      <c r="M678" s="139"/>
      <c r="N678" s="429"/>
      <c r="O678" s="429" t="s">
        <v>1618</v>
      </c>
      <c r="P678" s="757"/>
      <c r="Q678" s="757"/>
      <c r="R678" s="757"/>
      <c r="S678" s="757"/>
      <c r="T678" s="757"/>
      <c r="U678" s="757"/>
      <c r="V678" s="757"/>
      <c r="W678" s="757"/>
      <c r="X678" s="757"/>
      <c r="Y678" s="757"/>
      <c r="Z678" s="757"/>
      <c r="AA678" s="757"/>
      <c r="AB678" s="757"/>
      <c r="AC678" s="757"/>
      <c r="AD678" s="757"/>
      <c r="AE678" s="757"/>
      <c r="AF678" s="757"/>
      <c r="AG678" s="140"/>
      <c r="AH678" s="140" t="s">
        <v>175</v>
      </c>
      <c r="AI678" s="140"/>
      <c r="AJ678" s="140" t="s">
        <v>175</v>
      </c>
    </row>
    <row r="679" spans="1:36" ht="12.75">
      <c r="A679" s="137"/>
      <c r="B679" s="138" t="s">
        <v>484</v>
      </c>
      <c r="C679" s="138"/>
      <c r="D679" s="139" t="s">
        <v>582</v>
      </c>
      <c r="E679" s="139"/>
      <c r="F679" s="139"/>
      <c r="G679" s="139"/>
      <c r="H679" s="139"/>
      <c r="I679" s="139"/>
      <c r="J679" s="139"/>
      <c r="K679" s="139"/>
      <c r="L679" s="139"/>
      <c r="M679" s="139"/>
      <c r="N679" s="429"/>
      <c r="O679" s="429" t="s">
        <v>1619</v>
      </c>
      <c r="P679" s="757"/>
      <c r="Q679" s="757"/>
      <c r="R679" s="757"/>
      <c r="S679" s="757"/>
      <c r="T679" s="757"/>
      <c r="U679" s="757"/>
      <c r="V679" s="757"/>
      <c r="W679" s="757"/>
      <c r="X679" s="757"/>
      <c r="Y679" s="757"/>
      <c r="Z679" s="757"/>
      <c r="AA679" s="757"/>
      <c r="AB679" s="757"/>
      <c r="AC679" s="757"/>
      <c r="AD679" s="757"/>
      <c r="AE679" s="757"/>
      <c r="AF679" s="757"/>
      <c r="AG679" s="140"/>
      <c r="AH679" s="140" t="s">
        <v>175</v>
      </c>
      <c r="AI679" s="140"/>
      <c r="AJ679" s="140" t="s">
        <v>175</v>
      </c>
    </row>
    <row r="680" spans="1:36" ht="12.75">
      <c r="A680" s="423" t="s">
        <v>545</v>
      </c>
      <c r="B680" s="423"/>
      <c r="C680" s="423"/>
      <c r="D680" s="423" t="s">
        <v>583</v>
      </c>
      <c r="E680" s="423"/>
      <c r="F680" s="423"/>
      <c r="G680" s="423"/>
      <c r="H680" s="423"/>
      <c r="I680" s="423"/>
      <c r="J680" s="423"/>
      <c r="K680" s="423"/>
      <c r="L680" s="423"/>
      <c r="M680" s="423"/>
      <c r="N680" s="438"/>
      <c r="O680" s="438" t="s">
        <v>1620</v>
      </c>
      <c r="P680" s="760"/>
      <c r="Q680" s="760"/>
      <c r="R680" s="760"/>
      <c r="S680" s="760"/>
      <c r="T680" s="760"/>
      <c r="U680" s="760"/>
      <c r="V680" s="760"/>
      <c r="W680" s="760"/>
      <c r="X680" s="760"/>
      <c r="Y680" s="760"/>
      <c r="Z680" s="760"/>
      <c r="AA680" s="760"/>
      <c r="AB680" s="760"/>
      <c r="AC680" s="760"/>
      <c r="AD680" s="760"/>
      <c r="AE680" s="760"/>
      <c r="AF680" s="760"/>
      <c r="AG680" s="439"/>
      <c r="AH680" s="439" t="s">
        <v>175</v>
      </c>
      <c r="AI680" s="439"/>
      <c r="AJ680" s="439" t="s">
        <v>175</v>
      </c>
    </row>
    <row r="681" spans="1:36" ht="12.75">
      <c r="A681" s="137"/>
      <c r="B681" s="116" t="s">
        <v>475</v>
      </c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  <c r="AA681" s="116"/>
      <c r="AB681" s="116"/>
      <c r="AC681" s="116"/>
      <c r="AD681" s="116"/>
      <c r="AE681" s="116"/>
      <c r="AF681" s="116"/>
      <c r="AG681" s="116"/>
      <c r="AH681" s="116"/>
      <c r="AI681" s="116"/>
      <c r="AJ681" s="116"/>
    </row>
    <row r="682" spans="1:36" ht="12.75">
      <c r="A682" s="137"/>
      <c r="B682" s="138" t="s">
        <v>510</v>
      </c>
      <c r="C682" s="138"/>
      <c r="D682" s="139" t="s">
        <v>511</v>
      </c>
      <c r="E682" s="139"/>
      <c r="F682" s="139"/>
      <c r="G682" s="139"/>
      <c r="H682" s="139"/>
      <c r="I682" s="139"/>
      <c r="J682" s="139"/>
      <c r="K682" s="139"/>
      <c r="L682" s="139"/>
      <c r="M682" s="139"/>
      <c r="N682" s="429"/>
      <c r="O682" s="429" t="s">
        <v>1621</v>
      </c>
      <c r="P682" s="757"/>
      <c r="Q682" s="757"/>
      <c r="R682" s="757"/>
      <c r="S682" s="757"/>
      <c r="T682" s="757"/>
      <c r="U682" s="757"/>
      <c r="V682" s="757"/>
      <c r="W682" s="757"/>
      <c r="X682" s="757"/>
      <c r="Y682" s="757"/>
      <c r="Z682" s="757"/>
      <c r="AA682" s="757"/>
      <c r="AB682" s="757"/>
      <c r="AC682" s="757"/>
      <c r="AD682" s="757"/>
      <c r="AE682" s="757"/>
      <c r="AF682" s="757"/>
      <c r="AG682" s="140"/>
      <c r="AH682" s="140" t="s">
        <v>175</v>
      </c>
      <c r="AI682" s="140"/>
      <c r="AJ682" s="140" t="s">
        <v>175</v>
      </c>
    </row>
    <row r="683" spans="1:36" ht="12.75">
      <c r="A683" s="137"/>
      <c r="B683" s="138" t="s">
        <v>512</v>
      </c>
      <c r="C683" s="138"/>
      <c r="D683" s="139" t="s">
        <v>513</v>
      </c>
      <c r="E683" s="139"/>
      <c r="F683" s="139"/>
      <c r="G683" s="139"/>
      <c r="H683" s="139"/>
      <c r="I683" s="139"/>
      <c r="J683" s="139"/>
      <c r="K683" s="139"/>
      <c r="L683" s="139"/>
      <c r="M683" s="139"/>
      <c r="N683" s="429"/>
      <c r="O683" s="429" t="s">
        <v>1622</v>
      </c>
      <c r="P683" s="757"/>
      <c r="Q683" s="757"/>
      <c r="R683" s="757"/>
      <c r="S683" s="757"/>
      <c r="T683" s="757"/>
      <c r="U683" s="757"/>
      <c r="V683" s="757"/>
      <c r="W683" s="757"/>
      <c r="X683" s="757"/>
      <c r="Y683" s="757"/>
      <c r="Z683" s="757"/>
      <c r="AA683" s="757"/>
      <c r="AB683" s="757"/>
      <c r="AC683" s="757"/>
      <c r="AD683" s="757"/>
      <c r="AE683" s="757"/>
      <c r="AF683" s="757"/>
      <c r="AG683" s="140"/>
      <c r="AH683" s="140" t="s">
        <v>175</v>
      </c>
      <c r="AI683" s="140"/>
      <c r="AJ683" s="140" t="s">
        <v>175</v>
      </c>
    </row>
    <row r="684" spans="1:36" ht="12.75">
      <c r="A684" s="137"/>
      <c r="B684" s="138" t="s">
        <v>515</v>
      </c>
      <c r="C684" s="138"/>
      <c r="D684" s="139" t="s">
        <v>584</v>
      </c>
      <c r="E684" s="139"/>
      <c r="F684" s="139"/>
      <c r="G684" s="139"/>
      <c r="H684" s="139"/>
      <c r="I684" s="139"/>
      <c r="J684" s="139"/>
      <c r="K684" s="139"/>
      <c r="L684" s="139"/>
      <c r="M684" s="139"/>
      <c r="N684" s="429"/>
      <c r="O684" s="429" t="s">
        <v>1623</v>
      </c>
      <c r="P684" s="757"/>
      <c r="Q684" s="757"/>
      <c r="R684" s="757"/>
      <c r="S684" s="757"/>
      <c r="T684" s="757"/>
      <c r="U684" s="757"/>
      <c r="V684" s="757"/>
      <c r="W684" s="757"/>
      <c r="X684" s="757"/>
      <c r="Y684" s="757"/>
      <c r="Z684" s="757"/>
      <c r="AA684" s="757"/>
      <c r="AB684" s="757"/>
      <c r="AC684" s="757"/>
      <c r="AD684" s="757"/>
      <c r="AE684" s="757"/>
      <c r="AF684" s="757"/>
      <c r="AG684" s="140"/>
      <c r="AH684" s="140" t="s">
        <v>175</v>
      </c>
      <c r="AI684" s="140"/>
      <c r="AJ684" s="140" t="s">
        <v>175</v>
      </c>
    </row>
    <row r="685" spans="1:36" ht="12.75">
      <c r="A685" s="137"/>
      <c r="B685" s="138" t="s">
        <v>521</v>
      </c>
      <c r="C685" s="138"/>
      <c r="D685" s="139" t="s">
        <v>585</v>
      </c>
      <c r="E685" s="139"/>
      <c r="F685" s="139"/>
      <c r="G685" s="139"/>
      <c r="H685" s="139"/>
      <c r="I685" s="139"/>
      <c r="J685" s="139"/>
      <c r="K685" s="139"/>
      <c r="L685" s="139"/>
      <c r="M685" s="139"/>
      <c r="N685" s="429"/>
      <c r="O685" s="429" t="s">
        <v>1624</v>
      </c>
      <c r="P685" s="757"/>
      <c r="Q685" s="757"/>
      <c r="R685" s="757"/>
      <c r="S685" s="757"/>
      <c r="T685" s="757"/>
      <c r="U685" s="757"/>
      <c r="V685" s="757"/>
      <c r="W685" s="757"/>
      <c r="X685" s="757"/>
      <c r="Y685" s="757"/>
      <c r="Z685" s="757"/>
      <c r="AA685" s="757"/>
      <c r="AB685" s="757"/>
      <c r="AC685" s="757"/>
      <c r="AD685" s="757"/>
      <c r="AE685" s="757"/>
      <c r="AF685" s="757"/>
      <c r="AG685" s="140"/>
      <c r="AH685" s="140" t="s">
        <v>175</v>
      </c>
      <c r="AI685" s="140"/>
      <c r="AJ685" s="140" t="s">
        <v>175</v>
      </c>
    </row>
    <row r="686" spans="1:36" ht="12.75">
      <c r="A686" s="137"/>
      <c r="B686" s="138" t="s">
        <v>522</v>
      </c>
      <c r="C686" s="138"/>
      <c r="D686" s="139" t="s">
        <v>586</v>
      </c>
      <c r="E686" s="139"/>
      <c r="F686" s="139"/>
      <c r="G686" s="139"/>
      <c r="H686" s="139"/>
      <c r="I686" s="139"/>
      <c r="J686" s="139"/>
      <c r="K686" s="139"/>
      <c r="L686" s="139"/>
      <c r="M686" s="139"/>
      <c r="N686" s="429"/>
      <c r="O686" s="429" t="s">
        <v>1625</v>
      </c>
      <c r="P686" s="757"/>
      <c r="Q686" s="757"/>
      <c r="R686" s="757"/>
      <c r="S686" s="757"/>
      <c r="T686" s="757"/>
      <c r="U686" s="757"/>
      <c r="V686" s="757"/>
      <c r="W686" s="757"/>
      <c r="X686" s="757"/>
      <c r="Y686" s="757"/>
      <c r="Z686" s="757"/>
      <c r="AA686" s="757"/>
      <c r="AB686" s="757"/>
      <c r="AC686" s="757"/>
      <c r="AD686" s="757"/>
      <c r="AE686" s="757"/>
      <c r="AF686" s="757"/>
      <c r="AG686" s="140"/>
      <c r="AH686" s="140" t="s">
        <v>175</v>
      </c>
      <c r="AI686" s="140"/>
      <c r="AJ686" s="140" t="s">
        <v>175</v>
      </c>
    </row>
    <row r="687" spans="1:36" ht="12.75">
      <c r="A687" s="137"/>
      <c r="B687" s="138" t="s">
        <v>531</v>
      </c>
      <c r="C687" s="138"/>
      <c r="D687" s="139" t="s">
        <v>532</v>
      </c>
      <c r="E687" s="139"/>
      <c r="F687" s="139"/>
      <c r="G687" s="139"/>
      <c r="H687" s="139"/>
      <c r="I687" s="139"/>
      <c r="J687" s="139"/>
      <c r="K687" s="139"/>
      <c r="L687" s="139"/>
      <c r="M687" s="139"/>
      <c r="N687" s="429"/>
      <c r="O687" s="429" t="s">
        <v>1626</v>
      </c>
      <c r="P687" s="757"/>
      <c r="Q687" s="757"/>
      <c r="R687" s="757"/>
      <c r="S687" s="757"/>
      <c r="T687" s="757"/>
      <c r="U687" s="757"/>
      <c r="V687" s="757"/>
      <c r="W687" s="757"/>
      <c r="X687" s="757"/>
      <c r="Y687" s="757"/>
      <c r="Z687" s="757"/>
      <c r="AA687" s="757"/>
      <c r="AB687" s="757"/>
      <c r="AC687" s="757"/>
      <c r="AD687" s="757"/>
      <c r="AE687" s="757"/>
      <c r="AF687" s="757"/>
      <c r="AG687" s="140"/>
      <c r="AH687" s="140" t="s">
        <v>175</v>
      </c>
      <c r="AI687" s="140"/>
      <c r="AJ687" s="140" t="s">
        <v>175</v>
      </c>
    </row>
    <row r="688" spans="1:36" ht="12.75">
      <c r="A688" s="137"/>
      <c r="B688" s="138" t="s">
        <v>533</v>
      </c>
      <c r="C688" s="138"/>
      <c r="D688" s="139" t="s">
        <v>534</v>
      </c>
      <c r="E688" s="139"/>
      <c r="F688" s="139"/>
      <c r="G688" s="139"/>
      <c r="H688" s="139"/>
      <c r="I688" s="139"/>
      <c r="J688" s="139"/>
      <c r="K688" s="139"/>
      <c r="L688" s="139"/>
      <c r="M688" s="139"/>
      <c r="N688" s="429"/>
      <c r="O688" s="429" t="s">
        <v>1627</v>
      </c>
      <c r="P688" s="757"/>
      <c r="Q688" s="757"/>
      <c r="R688" s="757"/>
      <c r="S688" s="757"/>
      <c r="T688" s="757"/>
      <c r="U688" s="757"/>
      <c r="V688" s="757"/>
      <c r="W688" s="757"/>
      <c r="X688" s="757"/>
      <c r="Y688" s="757"/>
      <c r="Z688" s="757"/>
      <c r="AA688" s="757"/>
      <c r="AB688" s="757"/>
      <c r="AC688" s="757"/>
      <c r="AD688" s="757"/>
      <c r="AE688" s="757"/>
      <c r="AF688" s="757"/>
      <c r="AG688" s="140"/>
      <c r="AH688" s="140" t="s">
        <v>175</v>
      </c>
      <c r="AI688" s="140"/>
      <c r="AJ688" s="140" t="s">
        <v>175</v>
      </c>
    </row>
    <row r="689" spans="1:36" ht="12.75">
      <c r="A689" s="137"/>
      <c r="B689" s="138" t="s">
        <v>536</v>
      </c>
      <c r="C689" s="138"/>
      <c r="D689" s="139" t="s">
        <v>574</v>
      </c>
      <c r="E689" s="139"/>
      <c r="F689" s="139"/>
      <c r="G689" s="139"/>
      <c r="H689" s="139"/>
      <c r="I689" s="139"/>
      <c r="J689" s="139"/>
      <c r="K689" s="139"/>
      <c r="L689" s="139"/>
      <c r="M689" s="139"/>
      <c r="N689" s="429"/>
      <c r="O689" s="429" t="s">
        <v>1628</v>
      </c>
      <c r="P689" s="757"/>
      <c r="Q689" s="757"/>
      <c r="R689" s="757"/>
      <c r="S689" s="757"/>
      <c r="T689" s="757"/>
      <c r="U689" s="757"/>
      <c r="V689" s="757"/>
      <c r="W689" s="757"/>
      <c r="X689" s="757"/>
      <c r="Y689" s="757"/>
      <c r="Z689" s="757"/>
      <c r="AA689" s="757"/>
      <c r="AB689" s="757"/>
      <c r="AC689" s="757"/>
      <c r="AD689" s="757"/>
      <c r="AE689" s="757"/>
      <c r="AF689" s="757"/>
      <c r="AG689" s="140"/>
      <c r="AH689" s="140" t="s">
        <v>175</v>
      </c>
      <c r="AI689" s="140"/>
      <c r="AJ689" s="140" t="s">
        <v>175</v>
      </c>
    </row>
    <row r="690" spans="1:36" ht="12.75">
      <c r="A690" s="423" t="s">
        <v>546</v>
      </c>
      <c r="B690" s="423"/>
      <c r="C690" s="423"/>
      <c r="D690" s="423" t="s">
        <v>587</v>
      </c>
      <c r="E690" s="423"/>
      <c r="F690" s="423"/>
      <c r="G690" s="423"/>
      <c r="H690" s="423"/>
      <c r="I690" s="423"/>
      <c r="J690" s="423"/>
      <c r="K690" s="423"/>
      <c r="L690" s="423"/>
      <c r="M690" s="423"/>
      <c r="N690" s="438"/>
      <c r="O690" s="438" t="s">
        <v>1629</v>
      </c>
      <c r="P690" s="760"/>
      <c r="Q690" s="760"/>
      <c r="R690" s="760"/>
      <c r="S690" s="760"/>
      <c r="T690" s="760"/>
      <c r="U690" s="760"/>
      <c r="V690" s="760"/>
      <c r="W690" s="760"/>
      <c r="X690" s="760"/>
      <c r="Y690" s="760"/>
      <c r="Z690" s="760"/>
      <c r="AA690" s="760"/>
      <c r="AB690" s="760"/>
      <c r="AC690" s="760"/>
      <c r="AD690" s="760"/>
      <c r="AE690" s="760"/>
      <c r="AF690" s="760"/>
      <c r="AG690" s="439"/>
      <c r="AH690" s="439" t="s">
        <v>175</v>
      </c>
      <c r="AI690" s="439"/>
      <c r="AJ690" s="439" t="s">
        <v>175</v>
      </c>
    </row>
    <row r="691" spans="1:36" ht="12.75">
      <c r="A691" s="137"/>
      <c r="B691" s="116" t="s">
        <v>475</v>
      </c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  <c r="AA691" s="116"/>
      <c r="AB691" s="116"/>
      <c r="AC691" s="116"/>
      <c r="AD691" s="116"/>
      <c r="AE691" s="116"/>
      <c r="AF691" s="116"/>
      <c r="AG691" s="116"/>
      <c r="AH691" s="116"/>
      <c r="AI691" s="116"/>
      <c r="AJ691" s="116"/>
    </row>
    <row r="692" spans="1:36" ht="12.75">
      <c r="A692" s="137"/>
      <c r="B692" s="138" t="s">
        <v>524</v>
      </c>
      <c r="C692" s="138"/>
      <c r="D692" s="139" t="s">
        <v>525</v>
      </c>
      <c r="E692" s="139"/>
      <c r="F692" s="139"/>
      <c r="G692" s="139"/>
      <c r="H692" s="139"/>
      <c r="I692" s="139"/>
      <c r="J692" s="139"/>
      <c r="K692" s="139"/>
      <c r="L692" s="139"/>
      <c r="M692" s="139"/>
      <c r="N692" s="429"/>
      <c r="O692" s="429" t="s">
        <v>1630</v>
      </c>
      <c r="P692" s="757"/>
      <c r="Q692" s="757"/>
      <c r="R692" s="757"/>
      <c r="S692" s="757"/>
      <c r="T692" s="757"/>
      <c r="U692" s="757"/>
      <c r="V692" s="757"/>
      <c r="W692" s="757"/>
      <c r="X692" s="757"/>
      <c r="Y692" s="757"/>
      <c r="Z692" s="757"/>
      <c r="AA692" s="757"/>
      <c r="AB692" s="757"/>
      <c r="AC692" s="757"/>
      <c r="AD692" s="757"/>
      <c r="AE692" s="757"/>
      <c r="AF692" s="757"/>
      <c r="AG692" s="140"/>
      <c r="AH692" s="140" t="s">
        <v>175</v>
      </c>
      <c r="AI692" s="140"/>
      <c r="AJ692" s="140" t="s">
        <v>175</v>
      </c>
    </row>
    <row r="693" spans="1:36" ht="12.75">
      <c r="A693" s="137"/>
      <c r="B693" s="138" t="s">
        <v>526</v>
      </c>
      <c r="C693" s="138"/>
      <c r="D693" s="139" t="s">
        <v>527</v>
      </c>
      <c r="E693" s="139"/>
      <c r="F693" s="139"/>
      <c r="G693" s="139"/>
      <c r="H693" s="139"/>
      <c r="I693" s="139"/>
      <c r="J693" s="139"/>
      <c r="K693" s="139"/>
      <c r="L693" s="139"/>
      <c r="M693" s="139"/>
      <c r="N693" s="429"/>
      <c r="O693" s="429" t="s">
        <v>1631</v>
      </c>
      <c r="P693" s="757"/>
      <c r="Q693" s="757"/>
      <c r="R693" s="757"/>
      <c r="S693" s="757"/>
      <c r="T693" s="757"/>
      <c r="U693" s="757"/>
      <c r="V693" s="757"/>
      <c r="W693" s="757"/>
      <c r="X693" s="757"/>
      <c r="Y693" s="757"/>
      <c r="Z693" s="757"/>
      <c r="AA693" s="757"/>
      <c r="AB693" s="757"/>
      <c r="AC693" s="757"/>
      <c r="AD693" s="757"/>
      <c r="AE693" s="757"/>
      <c r="AF693" s="757"/>
      <c r="AG693" s="140"/>
      <c r="AH693" s="140" t="s">
        <v>175</v>
      </c>
      <c r="AI693" s="140"/>
      <c r="AJ693" s="140" t="s">
        <v>175</v>
      </c>
    </row>
    <row r="694" spans="1:36" ht="12.75">
      <c r="A694" s="137"/>
      <c r="B694" s="138" t="s">
        <v>529</v>
      </c>
      <c r="C694" s="138"/>
      <c r="D694" s="139" t="s">
        <v>588</v>
      </c>
      <c r="E694" s="139"/>
      <c r="F694" s="139"/>
      <c r="G694" s="139"/>
      <c r="H694" s="139"/>
      <c r="I694" s="139"/>
      <c r="J694" s="139"/>
      <c r="K694" s="139"/>
      <c r="L694" s="139"/>
      <c r="M694" s="139"/>
      <c r="N694" s="429"/>
      <c r="O694" s="429" t="s">
        <v>1632</v>
      </c>
      <c r="P694" s="757"/>
      <c r="Q694" s="757"/>
      <c r="R694" s="757"/>
      <c r="S694" s="757"/>
      <c r="T694" s="757"/>
      <c r="U694" s="757"/>
      <c r="V694" s="757"/>
      <c r="W694" s="757"/>
      <c r="X694" s="757"/>
      <c r="Y694" s="757"/>
      <c r="Z694" s="757"/>
      <c r="AA694" s="757"/>
      <c r="AB694" s="757"/>
      <c r="AC694" s="757"/>
      <c r="AD694" s="757"/>
      <c r="AE694" s="757"/>
      <c r="AF694" s="757"/>
      <c r="AG694" s="140"/>
      <c r="AH694" s="140" t="s">
        <v>175</v>
      </c>
      <c r="AI694" s="140"/>
      <c r="AJ694" s="140" t="s">
        <v>175</v>
      </c>
    </row>
    <row r="695" spans="1:36" ht="12.75">
      <c r="A695" s="137"/>
      <c r="B695" s="138" t="s">
        <v>537</v>
      </c>
      <c r="C695" s="138"/>
      <c r="D695" s="139" t="s">
        <v>538</v>
      </c>
      <c r="E695" s="139"/>
      <c r="F695" s="139"/>
      <c r="G695" s="139"/>
      <c r="H695" s="139"/>
      <c r="I695" s="139"/>
      <c r="J695" s="139"/>
      <c r="K695" s="139"/>
      <c r="L695" s="139"/>
      <c r="M695" s="139"/>
      <c r="N695" s="429"/>
      <c r="O695" s="429" t="s">
        <v>1633</v>
      </c>
      <c r="P695" s="757"/>
      <c r="Q695" s="757"/>
      <c r="R695" s="757"/>
      <c r="S695" s="757"/>
      <c r="T695" s="757"/>
      <c r="U695" s="757"/>
      <c r="V695" s="757"/>
      <c r="W695" s="757"/>
      <c r="X695" s="757"/>
      <c r="Y695" s="757"/>
      <c r="Z695" s="757"/>
      <c r="AA695" s="757"/>
      <c r="AB695" s="757"/>
      <c r="AC695" s="757"/>
      <c r="AD695" s="757"/>
      <c r="AE695" s="757"/>
      <c r="AF695" s="757"/>
      <c r="AG695" s="140"/>
      <c r="AH695" s="140" t="s">
        <v>175</v>
      </c>
      <c r="AI695" s="140"/>
      <c r="AJ695" s="140" t="s">
        <v>175</v>
      </c>
    </row>
    <row r="696" spans="1:36" ht="12.75">
      <c r="A696" s="137"/>
      <c r="B696" s="138" t="s">
        <v>539</v>
      </c>
      <c r="C696" s="138"/>
      <c r="D696" s="139" t="s">
        <v>540</v>
      </c>
      <c r="E696" s="139"/>
      <c r="F696" s="139"/>
      <c r="G696" s="139"/>
      <c r="H696" s="139"/>
      <c r="I696" s="139"/>
      <c r="J696" s="139"/>
      <c r="K696" s="139"/>
      <c r="L696" s="139"/>
      <c r="M696" s="139"/>
      <c r="N696" s="429"/>
      <c r="O696" s="429" t="s">
        <v>1634</v>
      </c>
      <c r="P696" s="757"/>
      <c r="Q696" s="757"/>
      <c r="R696" s="757"/>
      <c r="S696" s="757"/>
      <c r="T696" s="757"/>
      <c r="U696" s="757"/>
      <c r="V696" s="757"/>
      <c r="W696" s="757"/>
      <c r="X696" s="757"/>
      <c r="Y696" s="757"/>
      <c r="Z696" s="757"/>
      <c r="AA696" s="757"/>
      <c r="AB696" s="757"/>
      <c r="AC696" s="757"/>
      <c r="AD696" s="757"/>
      <c r="AE696" s="757"/>
      <c r="AF696" s="757"/>
      <c r="AG696" s="140"/>
      <c r="AH696" s="140" t="s">
        <v>175</v>
      </c>
      <c r="AI696" s="140"/>
      <c r="AJ696" s="140" t="s">
        <v>175</v>
      </c>
    </row>
    <row r="697" spans="1:36" ht="12.75">
      <c r="A697" s="137"/>
      <c r="B697" s="138" t="s">
        <v>542</v>
      </c>
      <c r="C697" s="138"/>
      <c r="D697" s="139" t="s">
        <v>577</v>
      </c>
      <c r="E697" s="139"/>
      <c r="F697" s="139"/>
      <c r="G697" s="139"/>
      <c r="H697" s="139"/>
      <c r="I697" s="139"/>
      <c r="J697" s="139"/>
      <c r="K697" s="139"/>
      <c r="L697" s="139"/>
      <c r="M697" s="139"/>
      <c r="N697" s="429"/>
      <c r="O697" s="429" t="s">
        <v>1635</v>
      </c>
      <c r="P697" s="757"/>
      <c r="Q697" s="757"/>
      <c r="R697" s="757"/>
      <c r="S697" s="757"/>
      <c r="T697" s="757"/>
      <c r="U697" s="757"/>
      <c r="V697" s="757"/>
      <c r="W697" s="757"/>
      <c r="X697" s="757"/>
      <c r="Y697" s="757"/>
      <c r="Z697" s="757"/>
      <c r="AA697" s="757"/>
      <c r="AB697" s="757"/>
      <c r="AC697" s="757"/>
      <c r="AD697" s="757"/>
      <c r="AE697" s="757"/>
      <c r="AF697" s="757"/>
      <c r="AG697" s="140"/>
      <c r="AH697" s="140" t="s">
        <v>175</v>
      </c>
      <c r="AI697" s="140"/>
      <c r="AJ697" s="140" t="s">
        <v>175</v>
      </c>
    </row>
    <row r="698" spans="1:36" ht="12.75">
      <c r="A698" s="353"/>
      <c r="B698" s="353"/>
      <c r="C698" s="353"/>
      <c r="D698" s="353"/>
      <c r="E698" s="353"/>
      <c r="F698" s="353"/>
      <c r="G698" s="353"/>
      <c r="H698" s="353"/>
      <c r="I698" s="353"/>
      <c r="J698" s="353"/>
      <c r="K698" s="353"/>
      <c r="L698" s="353"/>
      <c r="M698" s="353"/>
      <c r="N698" s="353"/>
      <c r="O698" s="353"/>
      <c r="P698" s="353"/>
      <c r="Q698" s="353"/>
      <c r="R698" s="353"/>
      <c r="S698" s="353"/>
      <c r="T698" s="353"/>
      <c r="U698" s="353"/>
      <c r="V698" s="353"/>
      <c r="W698" s="353"/>
      <c r="X698" s="353"/>
      <c r="Y698" s="353"/>
      <c r="Z698" s="353"/>
      <c r="AA698" s="353"/>
      <c r="AB698" s="353"/>
      <c r="AC698" s="353"/>
      <c r="AD698" s="353"/>
      <c r="AE698" s="353"/>
      <c r="AF698" s="353"/>
      <c r="AG698" s="353"/>
      <c r="AH698" s="353"/>
      <c r="AI698" s="353"/>
      <c r="AJ698" s="353"/>
    </row>
    <row r="699" spans="1:36" ht="16.5">
      <c r="A699" s="126" t="s">
        <v>589</v>
      </c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</row>
    <row r="700" spans="1:36" ht="12.75">
      <c r="A700" s="419" t="s">
        <v>590</v>
      </c>
      <c r="B700" s="419"/>
      <c r="C700" s="419"/>
      <c r="D700" s="419" t="s">
        <v>462</v>
      </c>
      <c r="E700" s="419"/>
      <c r="F700" s="419"/>
      <c r="G700" s="419"/>
      <c r="H700" s="419"/>
      <c r="I700" s="419"/>
      <c r="J700" s="419"/>
      <c r="K700" s="419"/>
      <c r="L700" s="419"/>
      <c r="M700" s="419"/>
      <c r="N700" s="420"/>
      <c r="O700" s="420"/>
      <c r="P700" s="420"/>
      <c r="Q700" s="420"/>
      <c r="R700" s="420"/>
      <c r="S700" s="420"/>
      <c r="T700" s="420" t="s">
        <v>2</v>
      </c>
      <c r="U700" s="419" t="s">
        <v>462</v>
      </c>
      <c r="V700" s="419"/>
      <c r="W700" s="419"/>
      <c r="X700" s="419"/>
      <c r="Y700" s="419"/>
      <c r="Z700" s="419"/>
      <c r="AA700" s="419"/>
      <c r="AB700" s="419"/>
      <c r="AC700" s="419"/>
      <c r="AD700" s="420"/>
      <c r="AE700" s="420"/>
      <c r="AF700" s="420"/>
      <c r="AG700" s="420"/>
      <c r="AH700" s="420"/>
      <c r="AI700" s="420"/>
      <c r="AJ700" s="420" t="s">
        <v>145</v>
      </c>
    </row>
    <row r="701" spans="1:36" ht="12.75">
      <c r="A701" s="127" t="s">
        <v>148</v>
      </c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8"/>
      <c r="O701" s="128"/>
      <c r="P701" s="128"/>
      <c r="Q701" s="128"/>
      <c r="R701" s="128"/>
      <c r="S701" s="128"/>
      <c r="T701" s="128" t="s">
        <v>149</v>
      </c>
      <c r="U701" s="128"/>
      <c r="V701" s="128"/>
      <c r="W701" s="128"/>
      <c r="X701" s="128"/>
      <c r="Y701" s="128"/>
      <c r="Z701" s="128"/>
      <c r="AA701" s="128"/>
      <c r="AB701" s="128"/>
      <c r="AC701" s="128"/>
      <c r="AD701" s="128"/>
      <c r="AE701" s="128"/>
      <c r="AF701" s="128"/>
      <c r="AG701" s="128"/>
      <c r="AH701" s="128"/>
      <c r="AI701" s="128"/>
      <c r="AJ701" s="128" t="s">
        <v>591</v>
      </c>
    </row>
    <row r="702" spans="1:36" ht="12.7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  <c r="AJ702" s="113"/>
    </row>
    <row r="703" spans="1:36" ht="12.75">
      <c r="A703" s="116"/>
      <c r="B703" s="116"/>
      <c r="C703" s="116"/>
      <c r="D703" s="116" t="s">
        <v>592</v>
      </c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34"/>
      <c r="S703" s="134"/>
      <c r="T703" s="134"/>
      <c r="U703" s="116"/>
      <c r="V703" s="116"/>
      <c r="W703" s="116"/>
      <c r="X703" s="116"/>
      <c r="Y703" s="116"/>
      <c r="Z703" s="116"/>
      <c r="AA703" s="116"/>
      <c r="AB703" s="116"/>
      <c r="AC703" s="116"/>
      <c r="AD703" s="749"/>
      <c r="AE703" s="749"/>
      <c r="AF703" s="749"/>
      <c r="AG703" s="749"/>
      <c r="AH703" s="749"/>
      <c r="AI703" s="749"/>
      <c r="AJ703" s="749"/>
    </row>
    <row r="704" spans="1:36" ht="16.5">
      <c r="A704" s="142" t="s">
        <v>2240</v>
      </c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</row>
    <row r="705" spans="1:36" ht="16.5">
      <c r="A705" s="142" t="s">
        <v>2239</v>
      </c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</row>
    <row r="706" spans="1:36" ht="12.75">
      <c r="A706" s="436" t="s">
        <v>590</v>
      </c>
      <c r="B706" s="436"/>
      <c r="C706" s="436"/>
      <c r="D706" s="436" t="s">
        <v>462</v>
      </c>
      <c r="E706" s="436"/>
      <c r="F706" s="436"/>
      <c r="G706" s="436"/>
      <c r="H706" s="436"/>
      <c r="I706" s="436"/>
      <c r="J706" s="436"/>
      <c r="K706" s="436"/>
      <c r="L706" s="436"/>
      <c r="M706" s="436"/>
      <c r="N706" s="437"/>
      <c r="O706" s="437"/>
      <c r="P706" s="437"/>
      <c r="Q706" s="437" t="s">
        <v>1636</v>
      </c>
      <c r="R706" s="437"/>
      <c r="S706" s="437"/>
      <c r="T706" s="437" t="s">
        <v>2</v>
      </c>
      <c r="U706" s="436" t="s">
        <v>462</v>
      </c>
      <c r="V706" s="436"/>
      <c r="W706" s="436"/>
      <c r="X706" s="436"/>
      <c r="Y706" s="436"/>
      <c r="Z706" s="436"/>
      <c r="AA706" s="436"/>
      <c r="AB706" s="436"/>
      <c r="AC706" s="436"/>
      <c r="AD706" s="437"/>
      <c r="AE706" s="437"/>
      <c r="AF706" s="437"/>
      <c r="AG706" s="437"/>
      <c r="AH706" s="437"/>
      <c r="AI706" s="437"/>
      <c r="AJ706" s="437" t="s">
        <v>145</v>
      </c>
    </row>
    <row r="707" spans="1:36" ht="12.75">
      <c r="A707" s="143" t="s">
        <v>148</v>
      </c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 t="s">
        <v>149</v>
      </c>
      <c r="O707" s="143"/>
      <c r="P707" s="143"/>
      <c r="Q707" s="143"/>
      <c r="R707" s="144"/>
      <c r="S707" s="144"/>
      <c r="T707" s="144" t="s">
        <v>593</v>
      </c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 t="s">
        <v>594</v>
      </c>
    </row>
    <row r="708" spans="1:36" ht="12.75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141"/>
      <c r="AD708" s="141"/>
      <c r="AE708" s="141"/>
      <c r="AF708" s="141"/>
      <c r="AG708" s="141"/>
      <c r="AH708" s="141"/>
      <c r="AI708" s="141"/>
      <c r="AJ708" s="141"/>
    </row>
    <row r="709" spans="1:36" ht="12.75">
      <c r="A709" s="116"/>
      <c r="B709" s="116"/>
      <c r="C709" s="116"/>
      <c r="D709" s="116" t="s">
        <v>592</v>
      </c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34"/>
      <c r="S709" s="134"/>
      <c r="T709" s="134"/>
      <c r="U709" s="116"/>
      <c r="V709" s="116"/>
      <c r="W709" s="116"/>
      <c r="X709" s="116"/>
      <c r="Y709" s="116"/>
      <c r="Z709" s="116"/>
      <c r="AA709" s="116"/>
      <c r="AB709" s="116"/>
      <c r="AC709" s="116"/>
      <c r="AD709" s="749"/>
      <c r="AE709" s="749"/>
      <c r="AF709" s="749"/>
      <c r="AG709" s="749"/>
      <c r="AH709" s="749"/>
      <c r="AI709" s="749"/>
      <c r="AJ709" s="749"/>
    </row>
    <row r="710" spans="1:36" ht="16.5">
      <c r="A710" s="126" t="s">
        <v>595</v>
      </c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  <c r="AH710" s="126"/>
      <c r="AI710" s="126"/>
      <c r="AJ710" s="126"/>
    </row>
    <row r="711" spans="1:36" ht="12.75">
      <c r="A711" s="419" t="s">
        <v>141</v>
      </c>
      <c r="B711" s="419"/>
      <c r="C711" s="419" t="s">
        <v>2</v>
      </c>
      <c r="D711" s="419"/>
      <c r="E711" s="419" t="s">
        <v>142</v>
      </c>
      <c r="F711" s="419"/>
      <c r="G711" s="419"/>
      <c r="H711" s="419"/>
      <c r="I711" s="419"/>
      <c r="J711" s="419"/>
      <c r="K711" s="419"/>
      <c r="L711" s="419"/>
      <c r="M711" s="419"/>
      <c r="N711" s="419"/>
      <c r="O711" s="419"/>
      <c r="P711" s="419"/>
      <c r="Q711" s="419"/>
      <c r="R711" s="420"/>
      <c r="S711" s="420"/>
      <c r="T711" s="420"/>
      <c r="U711" s="420"/>
      <c r="V711" s="420"/>
      <c r="W711" s="420" t="s">
        <v>143</v>
      </c>
      <c r="X711" s="420"/>
      <c r="Y711" s="420"/>
      <c r="Z711" s="420" t="s">
        <v>144</v>
      </c>
      <c r="AA711" s="420"/>
      <c r="AB711" s="420"/>
      <c r="AC711" s="420"/>
      <c r="AD711" s="420"/>
      <c r="AE711" s="420"/>
      <c r="AF711" s="420"/>
      <c r="AG711" s="420" t="s">
        <v>145</v>
      </c>
      <c r="AH711" s="420"/>
      <c r="AI711" s="420" t="s">
        <v>146</v>
      </c>
      <c r="AJ711" s="440" t="s">
        <v>147</v>
      </c>
    </row>
    <row r="712" spans="1:36" ht="12.75">
      <c r="A712" s="127" t="s">
        <v>148</v>
      </c>
      <c r="B712" s="127"/>
      <c r="C712" s="127" t="s">
        <v>149</v>
      </c>
      <c r="D712" s="127"/>
      <c r="E712" s="128"/>
      <c r="F712" s="128"/>
      <c r="G712" s="128"/>
      <c r="H712" s="128"/>
      <c r="I712" s="128"/>
      <c r="J712" s="128"/>
      <c r="K712" s="128"/>
      <c r="L712" s="128"/>
      <c r="M712" s="128"/>
      <c r="N712" s="127"/>
      <c r="O712" s="127"/>
      <c r="P712" s="127"/>
      <c r="Q712" s="128"/>
      <c r="R712" s="128"/>
      <c r="S712" s="128"/>
      <c r="T712" s="128"/>
      <c r="U712" s="128"/>
      <c r="V712" s="128"/>
      <c r="W712" s="128" t="s">
        <v>150</v>
      </c>
      <c r="X712" s="128"/>
      <c r="Y712" s="128"/>
      <c r="Z712" s="128" t="s">
        <v>151</v>
      </c>
      <c r="AA712" s="128"/>
      <c r="AB712" s="128"/>
      <c r="AC712" s="128"/>
      <c r="AD712" s="128"/>
      <c r="AE712" s="128"/>
      <c r="AF712" s="128"/>
      <c r="AG712" s="128" t="s">
        <v>152</v>
      </c>
      <c r="AH712" s="128"/>
      <c r="AI712" s="128"/>
      <c r="AJ712" s="145"/>
    </row>
    <row r="713" spans="1:36" ht="12.7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  <c r="AJ713" s="113"/>
    </row>
    <row r="714" spans="1:36" ht="12.7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749"/>
      <c r="R714" s="749"/>
      <c r="S714" s="749"/>
      <c r="T714" s="749"/>
      <c r="U714" s="749"/>
      <c r="V714" s="749"/>
      <c r="W714" s="749"/>
      <c r="X714" s="749"/>
      <c r="Y714" s="749"/>
      <c r="Z714" s="749"/>
      <c r="AA714" s="749"/>
      <c r="AB714" s="749"/>
      <c r="AC714" s="749"/>
      <c r="AD714" s="749"/>
      <c r="AE714" s="749"/>
      <c r="AF714" s="749"/>
      <c r="AG714" s="749"/>
      <c r="AH714" s="130"/>
      <c r="AI714" s="130"/>
      <c r="AJ714" s="146"/>
    </row>
    <row r="715" spans="1:36" ht="13.5">
      <c r="A715" s="441" t="s">
        <v>596</v>
      </c>
      <c r="B715" s="441"/>
      <c r="C715" s="441"/>
      <c r="D715" s="441"/>
      <c r="E715" s="441"/>
      <c r="F715" s="441"/>
      <c r="G715" s="441"/>
      <c r="H715" s="441"/>
      <c r="I715" s="441"/>
      <c r="J715" s="441"/>
      <c r="K715" s="441"/>
      <c r="L715" s="441"/>
      <c r="M715" s="441"/>
      <c r="N715" s="441"/>
      <c r="O715" s="441"/>
      <c r="P715" s="441"/>
      <c r="Q715" s="758"/>
      <c r="R715" s="758"/>
      <c r="S715" s="758"/>
      <c r="T715" s="758"/>
      <c r="U715" s="758"/>
      <c r="V715" s="758"/>
      <c r="W715" s="758"/>
      <c r="X715" s="758"/>
      <c r="Y715" s="758"/>
      <c r="Z715" s="758"/>
      <c r="AA715" s="758"/>
      <c r="AB715" s="758"/>
      <c r="AC715" s="758"/>
      <c r="AD715" s="758"/>
      <c r="AE715" s="758"/>
      <c r="AF715" s="758"/>
      <c r="AG715" s="758"/>
      <c r="AH715" s="432"/>
      <c r="AI715" s="432" t="s">
        <v>175</v>
      </c>
      <c r="AJ715" s="442" t="s">
        <v>175</v>
      </c>
    </row>
    <row r="716" spans="1:36" ht="12.75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</row>
    <row r="717" spans="1:36" ht="16.5">
      <c r="A717" s="126" t="s">
        <v>597</v>
      </c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</row>
    <row r="718" spans="1:36" ht="12.75">
      <c r="A718" s="419" t="s">
        <v>141</v>
      </c>
      <c r="B718" s="419"/>
      <c r="C718" s="419" t="s">
        <v>2</v>
      </c>
      <c r="D718" s="419"/>
      <c r="E718" s="419" t="s">
        <v>142</v>
      </c>
      <c r="F718" s="419"/>
      <c r="G718" s="419"/>
      <c r="H718" s="419"/>
      <c r="I718" s="419"/>
      <c r="J718" s="419"/>
      <c r="K718" s="419"/>
      <c r="L718" s="419"/>
      <c r="M718" s="419"/>
      <c r="N718" s="419"/>
      <c r="O718" s="419"/>
      <c r="P718" s="419"/>
      <c r="Q718" s="419"/>
      <c r="R718" s="420"/>
      <c r="S718" s="420"/>
      <c r="T718" s="420"/>
      <c r="U718" s="420"/>
      <c r="V718" s="420"/>
      <c r="W718" s="420" t="s">
        <v>143</v>
      </c>
      <c r="X718" s="420"/>
      <c r="Y718" s="420"/>
      <c r="Z718" s="420" t="s">
        <v>144</v>
      </c>
      <c r="AA718" s="420"/>
      <c r="AB718" s="420"/>
      <c r="AC718" s="420"/>
      <c r="AD718" s="420"/>
      <c r="AE718" s="420"/>
      <c r="AF718" s="420"/>
      <c r="AG718" s="420" t="s">
        <v>145</v>
      </c>
      <c r="AH718" s="420"/>
      <c r="AI718" s="420" t="s">
        <v>146</v>
      </c>
      <c r="AJ718" s="440" t="s">
        <v>147</v>
      </c>
    </row>
    <row r="719" spans="1:36" ht="12.75">
      <c r="A719" s="127" t="s">
        <v>148</v>
      </c>
      <c r="B719" s="127"/>
      <c r="C719" s="127" t="s">
        <v>149</v>
      </c>
      <c r="D719" s="127"/>
      <c r="E719" s="128"/>
      <c r="F719" s="128"/>
      <c r="G719" s="128"/>
      <c r="H719" s="128"/>
      <c r="I719" s="128"/>
      <c r="J719" s="128"/>
      <c r="K719" s="128"/>
      <c r="L719" s="128"/>
      <c r="M719" s="128"/>
      <c r="N719" s="127"/>
      <c r="O719" s="127"/>
      <c r="P719" s="127"/>
      <c r="Q719" s="128"/>
      <c r="R719" s="128"/>
      <c r="S719" s="128"/>
      <c r="T719" s="128"/>
      <c r="U719" s="128"/>
      <c r="V719" s="128"/>
      <c r="W719" s="128" t="s">
        <v>150</v>
      </c>
      <c r="X719" s="128"/>
      <c r="Y719" s="128"/>
      <c r="Z719" s="128" t="s">
        <v>151</v>
      </c>
      <c r="AA719" s="128"/>
      <c r="AB719" s="128"/>
      <c r="AC719" s="128"/>
      <c r="AD719" s="128"/>
      <c r="AE719" s="128"/>
      <c r="AF719" s="128"/>
      <c r="AG719" s="128" t="s">
        <v>152</v>
      </c>
      <c r="AH719" s="128"/>
      <c r="AI719" s="128"/>
      <c r="AJ719" s="145"/>
    </row>
    <row r="720" spans="1:36" ht="12.7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  <c r="AJ720" s="113"/>
    </row>
    <row r="721" spans="1:36" ht="12.75">
      <c r="A721" s="116" t="s">
        <v>255</v>
      </c>
      <c r="B721" s="116"/>
      <c r="C721" s="116" t="s">
        <v>269</v>
      </c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749"/>
      <c r="R721" s="749"/>
      <c r="S721" s="749"/>
      <c r="T721" s="749"/>
      <c r="U721" s="749"/>
      <c r="V721" s="749"/>
      <c r="W721" s="749"/>
      <c r="X721" s="749">
        <v>812000</v>
      </c>
      <c r="Y721" s="749"/>
      <c r="Z721" s="749"/>
      <c r="AA721" s="749"/>
      <c r="AB721" s="749"/>
      <c r="AC721" s="749"/>
      <c r="AD721" s="749"/>
      <c r="AE721" s="749"/>
      <c r="AF721" s="749"/>
      <c r="AG721" s="749"/>
      <c r="AH721" s="130"/>
      <c r="AI721" s="130" t="s">
        <v>175</v>
      </c>
      <c r="AJ721" s="146" t="s">
        <v>245</v>
      </c>
    </row>
    <row r="722" spans="1:36" ht="12.75">
      <c r="A722" s="116" t="s">
        <v>255</v>
      </c>
      <c r="B722" s="116"/>
      <c r="C722" s="116" t="s">
        <v>269</v>
      </c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749"/>
      <c r="R722" s="749"/>
      <c r="S722" s="749"/>
      <c r="T722" s="749"/>
      <c r="U722" s="749"/>
      <c r="V722" s="749"/>
      <c r="W722" s="749"/>
      <c r="X722" s="749">
        <v>1015100</v>
      </c>
      <c r="Y722" s="749"/>
      <c r="Z722" s="749"/>
      <c r="AA722" s="749"/>
      <c r="AB722" s="749"/>
      <c r="AC722" s="749"/>
      <c r="AD722" s="749"/>
      <c r="AE722" s="749"/>
      <c r="AF722" s="749"/>
      <c r="AG722" s="749"/>
      <c r="AH722" s="130"/>
      <c r="AI722" s="130" t="s">
        <v>175</v>
      </c>
      <c r="AJ722" s="146" t="s">
        <v>245</v>
      </c>
    </row>
    <row r="723" spans="1:36" ht="12.75">
      <c r="A723" s="147" t="s">
        <v>255</v>
      </c>
      <c r="B723" s="147"/>
      <c r="C723" s="135" t="s">
        <v>269</v>
      </c>
      <c r="D723" s="135"/>
      <c r="E723" s="135" t="s">
        <v>270</v>
      </c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756"/>
      <c r="R723" s="756"/>
      <c r="S723" s="756"/>
      <c r="T723" s="756"/>
      <c r="U723" s="756"/>
      <c r="V723" s="756"/>
      <c r="W723" s="756"/>
      <c r="X723" s="756">
        <v>1827100</v>
      </c>
      <c r="Y723" s="756"/>
      <c r="Z723" s="756"/>
      <c r="AA723" s="756"/>
      <c r="AB723" s="756"/>
      <c r="AC723" s="756"/>
      <c r="AD723" s="756"/>
      <c r="AE723" s="756"/>
      <c r="AF723" s="756"/>
      <c r="AG723" s="756"/>
      <c r="AH723" s="136"/>
      <c r="AI723" s="136" t="s">
        <v>175</v>
      </c>
      <c r="AJ723" s="148" t="s">
        <v>245</v>
      </c>
    </row>
    <row r="724" spans="1:36" ht="12.75">
      <c r="A724" s="116" t="s">
        <v>255</v>
      </c>
      <c r="B724" s="116"/>
      <c r="C724" s="116" t="s">
        <v>258</v>
      </c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749"/>
      <c r="R724" s="749"/>
      <c r="S724" s="749"/>
      <c r="T724" s="749"/>
      <c r="U724" s="749"/>
      <c r="V724" s="749"/>
      <c r="W724" s="749"/>
      <c r="X724" s="749">
        <v>686300</v>
      </c>
      <c r="Y724" s="749"/>
      <c r="Z724" s="749"/>
      <c r="AA724" s="749">
        <v>686315.01</v>
      </c>
      <c r="AB724" s="749"/>
      <c r="AC724" s="749"/>
      <c r="AD724" s="749"/>
      <c r="AE724" s="749"/>
      <c r="AF724" s="749"/>
      <c r="AG724" s="749"/>
      <c r="AH724" s="130"/>
      <c r="AI724" s="130" t="s">
        <v>175</v>
      </c>
      <c r="AJ724" s="146" t="s">
        <v>179</v>
      </c>
    </row>
    <row r="725" spans="1:36" ht="12.75">
      <c r="A725" s="116" t="s">
        <v>255</v>
      </c>
      <c r="B725" s="116"/>
      <c r="C725" s="116" t="s">
        <v>258</v>
      </c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749"/>
      <c r="R725" s="749"/>
      <c r="S725" s="749"/>
      <c r="T725" s="749"/>
      <c r="U725" s="749"/>
      <c r="V725" s="749"/>
      <c r="W725" s="749"/>
      <c r="X725" s="749">
        <v>686300</v>
      </c>
      <c r="Y725" s="749"/>
      <c r="Z725" s="749"/>
      <c r="AA725" s="749">
        <v>686314.99</v>
      </c>
      <c r="AB725" s="749"/>
      <c r="AC725" s="749"/>
      <c r="AD725" s="749"/>
      <c r="AE725" s="749"/>
      <c r="AF725" s="749"/>
      <c r="AG725" s="749"/>
      <c r="AH725" s="130"/>
      <c r="AI725" s="130" t="s">
        <v>175</v>
      </c>
      <c r="AJ725" s="146" t="s">
        <v>179</v>
      </c>
    </row>
    <row r="726" spans="1:36" ht="12.75">
      <c r="A726" s="116" t="s">
        <v>255</v>
      </c>
      <c r="B726" s="116"/>
      <c r="C726" s="116" t="s">
        <v>258</v>
      </c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749"/>
      <c r="R726" s="749"/>
      <c r="S726" s="749"/>
      <c r="T726" s="749"/>
      <c r="U726" s="749"/>
      <c r="V726" s="749"/>
      <c r="W726" s="749"/>
      <c r="X726" s="749">
        <v>4104500</v>
      </c>
      <c r="Y726" s="749"/>
      <c r="Z726" s="749"/>
      <c r="AA726" s="749">
        <v>4101779</v>
      </c>
      <c r="AB726" s="749"/>
      <c r="AC726" s="749"/>
      <c r="AD726" s="749"/>
      <c r="AE726" s="749"/>
      <c r="AF726" s="749"/>
      <c r="AG726" s="749"/>
      <c r="AH726" s="130"/>
      <c r="AI726" s="130" t="s">
        <v>175</v>
      </c>
      <c r="AJ726" s="146" t="s">
        <v>1418</v>
      </c>
    </row>
    <row r="727" spans="1:36" ht="12.75">
      <c r="A727" s="116" t="s">
        <v>255</v>
      </c>
      <c r="B727" s="116"/>
      <c r="C727" s="116" t="s">
        <v>258</v>
      </c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749"/>
      <c r="R727" s="749"/>
      <c r="S727" s="749"/>
      <c r="T727" s="749"/>
      <c r="U727" s="749"/>
      <c r="V727" s="749"/>
      <c r="W727" s="749"/>
      <c r="X727" s="749">
        <v>4104500</v>
      </c>
      <c r="Y727" s="749"/>
      <c r="Z727" s="749"/>
      <c r="AA727" s="749">
        <v>4101779</v>
      </c>
      <c r="AB727" s="749"/>
      <c r="AC727" s="749"/>
      <c r="AD727" s="749"/>
      <c r="AE727" s="749"/>
      <c r="AF727" s="749"/>
      <c r="AG727" s="749"/>
      <c r="AH727" s="130"/>
      <c r="AI727" s="130" t="s">
        <v>175</v>
      </c>
      <c r="AJ727" s="146" t="s">
        <v>1418</v>
      </c>
    </row>
    <row r="728" spans="1:36" ht="12.75">
      <c r="A728" s="116" t="s">
        <v>255</v>
      </c>
      <c r="B728" s="116"/>
      <c r="C728" s="116" t="s">
        <v>258</v>
      </c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749"/>
      <c r="R728" s="749"/>
      <c r="S728" s="749"/>
      <c r="T728" s="749"/>
      <c r="U728" s="749"/>
      <c r="V728" s="749"/>
      <c r="W728" s="749"/>
      <c r="X728" s="749">
        <v>10500</v>
      </c>
      <c r="Y728" s="749"/>
      <c r="Z728" s="749"/>
      <c r="AA728" s="749">
        <v>10525.72</v>
      </c>
      <c r="AB728" s="749"/>
      <c r="AC728" s="749"/>
      <c r="AD728" s="749"/>
      <c r="AE728" s="749"/>
      <c r="AF728" s="749"/>
      <c r="AG728" s="749"/>
      <c r="AH728" s="130"/>
      <c r="AI728" s="130" t="s">
        <v>175</v>
      </c>
      <c r="AJ728" s="146" t="s">
        <v>2232</v>
      </c>
    </row>
    <row r="729" spans="1:36" ht="12.75">
      <c r="A729" s="116" t="s">
        <v>255</v>
      </c>
      <c r="B729" s="116"/>
      <c r="C729" s="116" t="s">
        <v>258</v>
      </c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749"/>
      <c r="R729" s="749"/>
      <c r="S729" s="749"/>
      <c r="T729" s="749"/>
      <c r="U729" s="749"/>
      <c r="V729" s="749"/>
      <c r="W729" s="749"/>
      <c r="X729" s="749">
        <v>59600</v>
      </c>
      <c r="Y729" s="749"/>
      <c r="Z729" s="749"/>
      <c r="AA729" s="749">
        <v>59645.78</v>
      </c>
      <c r="AB729" s="749"/>
      <c r="AC729" s="749"/>
      <c r="AD729" s="749"/>
      <c r="AE729" s="749"/>
      <c r="AF729" s="749"/>
      <c r="AG729" s="749"/>
      <c r="AH729" s="130"/>
      <c r="AI729" s="130" t="s">
        <v>175</v>
      </c>
      <c r="AJ729" s="146" t="s">
        <v>2233</v>
      </c>
    </row>
    <row r="730" spans="1:36" ht="12.75">
      <c r="A730" s="147" t="s">
        <v>255</v>
      </c>
      <c r="B730" s="147"/>
      <c r="C730" s="135" t="s">
        <v>258</v>
      </c>
      <c r="D730" s="135"/>
      <c r="E730" s="135" t="s">
        <v>259</v>
      </c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756"/>
      <c r="R730" s="756"/>
      <c r="S730" s="756"/>
      <c r="T730" s="756"/>
      <c r="U730" s="756"/>
      <c r="V730" s="756"/>
      <c r="W730" s="756"/>
      <c r="X730" s="756">
        <v>9651700</v>
      </c>
      <c r="Y730" s="756"/>
      <c r="Z730" s="756"/>
      <c r="AA730" s="756">
        <v>9646359.5</v>
      </c>
      <c r="AB730" s="756"/>
      <c r="AC730" s="756"/>
      <c r="AD730" s="756"/>
      <c r="AE730" s="756"/>
      <c r="AF730" s="756"/>
      <c r="AG730" s="756"/>
      <c r="AH730" s="136"/>
      <c r="AI730" s="136" t="s">
        <v>175</v>
      </c>
      <c r="AJ730" s="148" t="s">
        <v>248</v>
      </c>
    </row>
    <row r="731" spans="1:36" ht="12.75">
      <c r="A731" s="116" t="s">
        <v>255</v>
      </c>
      <c r="B731" s="116"/>
      <c r="C731" s="116" t="s">
        <v>243</v>
      </c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749"/>
      <c r="R731" s="749"/>
      <c r="S731" s="749"/>
      <c r="T731" s="749"/>
      <c r="U731" s="749"/>
      <c r="V731" s="749"/>
      <c r="W731" s="749"/>
      <c r="X731" s="749">
        <v>812000</v>
      </c>
      <c r="Y731" s="749"/>
      <c r="Z731" s="749"/>
      <c r="AA731" s="749"/>
      <c r="AB731" s="749"/>
      <c r="AC731" s="749"/>
      <c r="AD731" s="749"/>
      <c r="AE731" s="749"/>
      <c r="AF731" s="749"/>
      <c r="AG731" s="749"/>
      <c r="AH731" s="130"/>
      <c r="AI731" s="130" t="s">
        <v>175</v>
      </c>
      <c r="AJ731" s="146" t="s">
        <v>245</v>
      </c>
    </row>
    <row r="732" spans="1:36" ht="12.75">
      <c r="A732" s="116" t="s">
        <v>255</v>
      </c>
      <c r="B732" s="116"/>
      <c r="C732" s="116" t="s">
        <v>243</v>
      </c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749"/>
      <c r="R732" s="749"/>
      <c r="S732" s="749"/>
      <c r="T732" s="749"/>
      <c r="U732" s="749"/>
      <c r="V732" s="749"/>
      <c r="W732" s="749"/>
      <c r="X732" s="749">
        <v>1015100</v>
      </c>
      <c r="Y732" s="749"/>
      <c r="Z732" s="749"/>
      <c r="AA732" s="749"/>
      <c r="AB732" s="749"/>
      <c r="AC732" s="749"/>
      <c r="AD732" s="749"/>
      <c r="AE732" s="749"/>
      <c r="AF732" s="749"/>
      <c r="AG732" s="749"/>
      <c r="AH732" s="130"/>
      <c r="AI732" s="130" t="s">
        <v>175</v>
      </c>
      <c r="AJ732" s="146" t="s">
        <v>245</v>
      </c>
    </row>
    <row r="733" spans="1:36" ht="12.75">
      <c r="A733" s="147" t="s">
        <v>255</v>
      </c>
      <c r="B733" s="147"/>
      <c r="C733" s="135" t="s">
        <v>243</v>
      </c>
      <c r="D733" s="135"/>
      <c r="E733" s="135" t="s">
        <v>244</v>
      </c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756"/>
      <c r="R733" s="756"/>
      <c r="S733" s="756"/>
      <c r="T733" s="756"/>
      <c r="U733" s="756"/>
      <c r="V733" s="756"/>
      <c r="W733" s="756"/>
      <c r="X733" s="756">
        <v>1827100</v>
      </c>
      <c r="Y733" s="756"/>
      <c r="Z733" s="756"/>
      <c r="AA733" s="756"/>
      <c r="AB733" s="756"/>
      <c r="AC733" s="756"/>
      <c r="AD733" s="756"/>
      <c r="AE733" s="756"/>
      <c r="AF733" s="756"/>
      <c r="AG733" s="756"/>
      <c r="AH733" s="136"/>
      <c r="AI733" s="136" t="s">
        <v>175</v>
      </c>
      <c r="AJ733" s="148" t="s">
        <v>245</v>
      </c>
    </row>
    <row r="734" spans="1:36" ht="12.75">
      <c r="A734" s="116" t="s">
        <v>255</v>
      </c>
      <c r="B734" s="116"/>
      <c r="C734" s="116" t="s">
        <v>263</v>
      </c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749"/>
      <c r="R734" s="749"/>
      <c r="S734" s="749"/>
      <c r="T734" s="749"/>
      <c r="U734" s="749"/>
      <c r="V734" s="749"/>
      <c r="W734" s="749"/>
      <c r="X734" s="749"/>
      <c r="Y734" s="749"/>
      <c r="Z734" s="749"/>
      <c r="AA734" s="749"/>
      <c r="AB734" s="749"/>
      <c r="AC734" s="749"/>
      <c r="AD734" s="749"/>
      <c r="AE734" s="749"/>
      <c r="AF734" s="749"/>
      <c r="AG734" s="749"/>
      <c r="AH734" s="130"/>
      <c r="AI734" s="130" t="s">
        <v>175</v>
      </c>
      <c r="AJ734" s="146" t="s">
        <v>175</v>
      </c>
    </row>
    <row r="735" spans="1:36" ht="12.75">
      <c r="A735" s="116" t="s">
        <v>255</v>
      </c>
      <c r="B735" s="116"/>
      <c r="C735" s="116" t="s">
        <v>263</v>
      </c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749"/>
      <c r="R735" s="749"/>
      <c r="S735" s="749"/>
      <c r="T735" s="749"/>
      <c r="U735" s="749"/>
      <c r="V735" s="749"/>
      <c r="W735" s="749"/>
      <c r="X735" s="749"/>
      <c r="Y735" s="749"/>
      <c r="Z735" s="749"/>
      <c r="AA735" s="749"/>
      <c r="AB735" s="749"/>
      <c r="AC735" s="749"/>
      <c r="AD735" s="749"/>
      <c r="AE735" s="749"/>
      <c r="AF735" s="749"/>
      <c r="AG735" s="749"/>
      <c r="AH735" s="130"/>
      <c r="AI735" s="130" t="s">
        <v>175</v>
      </c>
      <c r="AJ735" s="146" t="s">
        <v>175</v>
      </c>
    </row>
    <row r="736" spans="1:36" ht="12.75">
      <c r="A736" s="147" t="s">
        <v>255</v>
      </c>
      <c r="B736" s="147"/>
      <c r="C736" s="135" t="s">
        <v>263</v>
      </c>
      <c r="D736" s="135"/>
      <c r="E736" s="135" t="s">
        <v>264</v>
      </c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756"/>
      <c r="R736" s="756"/>
      <c r="S736" s="756"/>
      <c r="T736" s="756"/>
      <c r="U736" s="756"/>
      <c r="V736" s="756"/>
      <c r="W736" s="756"/>
      <c r="X736" s="756"/>
      <c r="Y736" s="756"/>
      <c r="Z736" s="756"/>
      <c r="AA736" s="756"/>
      <c r="AB736" s="756"/>
      <c r="AC736" s="756"/>
      <c r="AD736" s="756"/>
      <c r="AE736" s="756"/>
      <c r="AF736" s="756"/>
      <c r="AG736" s="756"/>
      <c r="AH736" s="136"/>
      <c r="AI736" s="136" t="s">
        <v>175</v>
      </c>
      <c r="AJ736" s="148" t="s">
        <v>175</v>
      </c>
    </row>
    <row r="737" spans="1:36" ht="12.75">
      <c r="A737" s="131" t="s">
        <v>255</v>
      </c>
      <c r="B737" s="131"/>
      <c r="C737" s="131" t="s">
        <v>267</v>
      </c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750"/>
      <c r="R737" s="750"/>
      <c r="S737" s="750"/>
      <c r="T737" s="750"/>
      <c r="U737" s="750"/>
      <c r="V737" s="750"/>
      <c r="W737" s="750"/>
      <c r="X737" s="750">
        <v>13305900</v>
      </c>
      <c r="Y737" s="750"/>
      <c r="Z737" s="750"/>
      <c r="AA737" s="750">
        <v>9646359.5</v>
      </c>
      <c r="AB737" s="750"/>
      <c r="AC737" s="750"/>
      <c r="AD737" s="750"/>
      <c r="AE737" s="750"/>
      <c r="AF737" s="750"/>
      <c r="AG737" s="750"/>
      <c r="AH737" s="132"/>
      <c r="AI737" s="132" t="s">
        <v>175</v>
      </c>
      <c r="AJ737" s="149" t="s">
        <v>1417</v>
      </c>
    </row>
    <row r="738" spans="1:36" ht="12.75">
      <c r="A738" s="116" t="s">
        <v>268</v>
      </c>
      <c r="B738" s="116"/>
      <c r="C738" s="116" t="s">
        <v>258</v>
      </c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749"/>
      <c r="R738" s="749"/>
      <c r="S738" s="749"/>
      <c r="T738" s="749"/>
      <c r="U738" s="749"/>
      <c r="V738" s="749"/>
      <c r="W738" s="749"/>
      <c r="X738" s="749">
        <v>1523700</v>
      </c>
      <c r="Y738" s="749"/>
      <c r="Z738" s="749"/>
      <c r="AA738" s="749">
        <v>1523784.27</v>
      </c>
      <c r="AB738" s="749"/>
      <c r="AC738" s="749"/>
      <c r="AD738" s="749"/>
      <c r="AE738" s="749"/>
      <c r="AF738" s="749"/>
      <c r="AG738" s="749"/>
      <c r="AH738" s="130"/>
      <c r="AI738" s="130" t="s">
        <v>175</v>
      </c>
      <c r="AJ738" s="146" t="s">
        <v>223</v>
      </c>
    </row>
    <row r="739" spans="1:36" ht="12.75">
      <c r="A739" s="116" t="s">
        <v>268</v>
      </c>
      <c r="B739" s="116"/>
      <c r="C739" s="116" t="s">
        <v>258</v>
      </c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749"/>
      <c r="R739" s="749"/>
      <c r="S739" s="749"/>
      <c r="T739" s="749"/>
      <c r="U739" s="749"/>
      <c r="V739" s="749"/>
      <c r="W739" s="749"/>
      <c r="X739" s="749">
        <v>1935300</v>
      </c>
      <c r="Y739" s="749"/>
      <c r="Z739" s="749"/>
      <c r="AA739" s="749">
        <v>1935290.73</v>
      </c>
      <c r="AB739" s="749"/>
      <c r="AC739" s="749"/>
      <c r="AD739" s="749"/>
      <c r="AE739" s="749"/>
      <c r="AF739" s="749"/>
      <c r="AG739" s="749"/>
      <c r="AH739" s="130"/>
      <c r="AI739" s="130" t="s">
        <v>175</v>
      </c>
      <c r="AJ739" s="146" t="s">
        <v>179</v>
      </c>
    </row>
    <row r="740" spans="1:36" ht="12.75">
      <c r="A740" s="116" t="s">
        <v>268</v>
      </c>
      <c r="B740" s="116"/>
      <c r="C740" s="116" t="s">
        <v>258</v>
      </c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749"/>
      <c r="R740" s="749"/>
      <c r="S740" s="749"/>
      <c r="T740" s="749"/>
      <c r="U740" s="749"/>
      <c r="V740" s="749"/>
      <c r="W740" s="749"/>
      <c r="X740" s="749">
        <v>11283200</v>
      </c>
      <c r="Y740" s="749"/>
      <c r="Z740" s="749"/>
      <c r="AA740" s="749">
        <v>8374469.93</v>
      </c>
      <c r="AB740" s="749"/>
      <c r="AC740" s="749"/>
      <c r="AD740" s="749"/>
      <c r="AE740" s="749"/>
      <c r="AF740" s="749"/>
      <c r="AG740" s="749"/>
      <c r="AH740" s="130"/>
      <c r="AI740" s="130" t="s">
        <v>175</v>
      </c>
      <c r="AJ740" s="146" t="s">
        <v>2234</v>
      </c>
    </row>
    <row r="741" spans="1:36" ht="12.75">
      <c r="A741" s="116" t="s">
        <v>268</v>
      </c>
      <c r="B741" s="116"/>
      <c r="C741" s="116" t="s">
        <v>258</v>
      </c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749"/>
      <c r="R741" s="749"/>
      <c r="S741" s="749"/>
      <c r="T741" s="749"/>
      <c r="U741" s="749"/>
      <c r="V741" s="749"/>
      <c r="W741" s="749"/>
      <c r="X741" s="749">
        <v>12025200</v>
      </c>
      <c r="Y741" s="749"/>
      <c r="Z741" s="749"/>
      <c r="AA741" s="749">
        <v>8585246.49</v>
      </c>
      <c r="AB741" s="749"/>
      <c r="AC741" s="749"/>
      <c r="AD741" s="749"/>
      <c r="AE741" s="749"/>
      <c r="AF741" s="749"/>
      <c r="AG741" s="749"/>
      <c r="AH741" s="130"/>
      <c r="AI741" s="130" t="s">
        <v>175</v>
      </c>
      <c r="AJ741" s="146" t="s">
        <v>2235</v>
      </c>
    </row>
    <row r="742" spans="1:36" ht="12.75">
      <c r="A742" s="116" t="s">
        <v>268</v>
      </c>
      <c r="B742" s="116"/>
      <c r="C742" s="116" t="s">
        <v>258</v>
      </c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749"/>
      <c r="R742" s="749"/>
      <c r="S742" s="749"/>
      <c r="T742" s="749"/>
      <c r="U742" s="749"/>
      <c r="V742" s="749"/>
      <c r="W742" s="749"/>
      <c r="X742" s="749">
        <v>79500</v>
      </c>
      <c r="Y742" s="749"/>
      <c r="Z742" s="749"/>
      <c r="AA742" s="749">
        <v>79444.58</v>
      </c>
      <c r="AB742" s="749"/>
      <c r="AC742" s="749"/>
      <c r="AD742" s="749"/>
      <c r="AE742" s="749"/>
      <c r="AF742" s="749"/>
      <c r="AG742" s="749"/>
      <c r="AH742" s="130"/>
      <c r="AI742" s="130" t="s">
        <v>175</v>
      </c>
      <c r="AJ742" s="146" t="s">
        <v>1418</v>
      </c>
    </row>
    <row r="743" spans="1:36" ht="12.75">
      <c r="A743" s="116" t="s">
        <v>268</v>
      </c>
      <c r="B743" s="116"/>
      <c r="C743" s="116" t="s">
        <v>258</v>
      </c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749"/>
      <c r="R743" s="749"/>
      <c r="S743" s="749"/>
      <c r="T743" s="749"/>
      <c r="U743" s="749"/>
      <c r="V743" s="749"/>
      <c r="W743" s="749"/>
      <c r="X743" s="749">
        <v>450200</v>
      </c>
      <c r="Y743" s="749"/>
      <c r="Z743" s="749"/>
      <c r="AA743" s="749">
        <v>450185.92</v>
      </c>
      <c r="AB743" s="749"/>
      <c r="AC743" s="749"/>
      <c r="AD743" s="749"/>
      <c r="AE743" s="749"/>
      <c r="AF743" s="749"/>
      <c r="AG743" s="749"/>
      <c r="AH743" s="130"/>
      <c r="AI743" s="130" t="s">
        <v>175</v>
      </c>
      <c r="AJ743" s="146" t="s">
        <v>179</v>
      </c>
    </row>
    <row r="744" spans="1:36" ht="12.75">
      <c r="A744" s="147" t="s">
        <v>268</v>
      </c>
      <c r="B744" s="147"/>
      <c r="C744" s="135" t="s">
        <v>258</v>
      </c>
      <c r="D744" s="135"/>
      <c r="E744" s="135" t="s">
        <v>259</v>
      </c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756"/>
      <c r="R744" s="756"/>
      <c r="S744" s="756"/>
      <c r="T744" s="756"/>
      <c r="U744" s="756"/>
      <c r="V744" s="756"/>
      <c r="W744" s="756"/>
      <c r="X744" s="756">
        <v>27297100</v>
      </c>
      <c r="Y744" s="756"/>
      <c r="Z744" s="756"/>
      <c r="AA744" s="756">
        <v>20948421.92</v>
      </c>
      <c r="AB744" s="756"/>
      <c r="AC744" s="756"/>
      <c r="AD744" s="756"/>
      <c r="AE744" s="756"/>
      <c r="AF744" s="756"/>
      <c r="AG744" s="756"/>
      <c r="AH744" s="136"/>
      <c r="AI744" s="136" t="s">
        <v>175</v>
      </c>
      <c r="AJ744" s="148" t="s">
        <v>2236</v>
      </c>
    </row>
    <row r="745" spans="1:36" ht="12.75">
      <c r="A745" s="116" t="s">
        <v>268</v>
      </c>
      <c r="B745" s="116"/>
      <c r="C745" s="116" t="s">
        <v>263</v>
      </c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749"/>
      <c r="R745" s="749"/>
      <c r="S745" s="749"/>
      <c r="T745" s="749"/>
      <c r="U745" s="749"/>
      <c r="V745" s="749"/>
      <c r="W745" s="749"/>
      <c r="X745" s="749">
        <v>4266400</v>
      </c>
      <c r="Y745" s="749"/>
      <c r="Z745" s="749"/>
      <c r="AA745" s="749">
        <v>1330794.64</v>
      </c>
      <c r="AB745" s="749"/>
      <c r="AC745" s="749"/>
      <c r="AD745" s="749"/>
      <c r="AE745" s="749"/>
      <c r="AF745" s="749"/>
      <c r="AG745" s="749"/>
      <c r="AH745" s="130"/>
      <c r="AI745" s="130" t="s">
        <v>175</v>
      </c>
      <c r="AJ745" s="146" t="s">
        <v>1885</v>
      </c>
    </row>
    <row r="746" spans="1:36" ht="12.75">
      <c r="A746" s="116" t="s">
        <v>268</v>
      </c>
      <c r="B746" s="116"/>
      <c r="C746" s="116" t="s">
        <v>263</v>
      </c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749"/>
      <c r="R746" s="749"/>
      <c r="S746" s="749"/>
      <c r="T746" s="749"/>
      <c r="U746" s="749"/>
      <c r="V746" s="749"/>
      <c r="W746" s="749"/>
      <c r="X746" s="749">
        <v>5332900</v>
      </c>
      <c r="Y746" s="749"/>
      <c r="Z746" s="749"/>
      <c r="AA746" s="749">
        <v>1663493.31</v>
      </c>
      <c r="AB746" s="749"/>
      <c r="AC746" s="749"/>
      <c r="AD746" s="749"/>
      <c r="AE746" s="749"/>
      <c r="AF746" s="749"/>
      <c r="AG746" s="749"/>
      <c r="AH746" s="130"/>
      <c r="AI746" s="130" t="s">
        <v>175</v>
      </c>
      <c r="AJ746" s="146" t="s">
        <v>1885</v>
      </c>
    </row>
    <row r="747" spans="1:36" ht="12.75">
      <c r="A747" s="147" t="s">
        <v>268</v>
      </c>
      <c r="B747" s="147"/>
      <c r="C747" s="135" t="s">
        <v>263</v>
      </c>
      <c r="D747" s="135"/>
      <c r="E747" s="135" t="s">
        <v>264</v>
      </c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756"/>
      <c r="R747" s="756"/>
      <c r="S747" s="756"/>
      <c r="T747" s="756"/>
      <c r="U747" s="756"/>
      <c r="V747" s="756"/>
      <c r="W747" s="756"/>
      <c r="X747" s="756">
        <v>9599300</v>
      </c>
      <c r="Y747" s="756"/>
      <c r="Z747" s="756"/>
      <c r="AA747" s="756">
        <v>2994287.95</v>
      </c>
      <c r="AB747" s="756"/>
      <c r="AC747" s="756"/>
      <c r="AD747" s="756"/>
      <c r="AE747" s="756"/>
      <c r="AF747" s="756"/>
      <c r="AG747" s="756"/>
      <c r="AH747" s="136"/>
      <c r="AI747" s="136" t="s">
        <v>175</v>
      </c>
      <c r="AJ747" s="148" t="s">
        <v>1885</v>
      </c>
    </row>
    <row r="748" spans="1:36" ht="12.75">
      <c r="A748" s="131" t="s">
        <v>268</v>
      </c>
      <c r="B748" s="131"/>
      <c r="C748" s="131" t="s">
        <v>271</v>
      </c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750"/>
      <c r="R748" s="750"/>
      <c r="S748" s="750"/>
      <c r="T748" s="750"/>
      <c r="U748" s="750"/>
      <c r="V748" s="750"/>
      <c r="W748" s="750"/>
      <c r="X748" s="750">
        <v>36896400</v>
      </c>
      <c r="Y748" s="750"/>
      <c r="Z748" s="750"/>
      <c r="AA748" s="750">
        <v>23942709.87</v>
      </c>
      <c r="AB748" s="750"/>
      <c r="AC748" s="750"/>
      <c r="AD748" s="750"/>
      <c r="AE748" s="750"/>
      <c r="AF748" s="750"/>
      <c r="AG748" s="750"/>
      <c r="AH748" s="132"/>
      <c r="AI748" s="132" t="s">
        <v>175</v>
      </c>
      <c r="AJ748" s="149" t="s">
        <v>2237</v>
      </c>
    </row>
    <row r="749" spans="1:36" ht="12.75">
      <c r="A749" s="116" t="s">
        <v>319</v>
      </c>
      <c r="B749" s="116"/>
      <c r="C749" s="116" t="s">
        <v>258</v>
      </c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749"/>
      <c r="R749" s="749"/>
      <c r="S749" s="749"/>
      <c r="T749" s="749"/>
      <c r="U749" s="749"/>
      <c r="V749" s="749"/>
      <c r="W749" s="749"/>
      <c r="X749" s="749">
        <v>16553100</v>
      </c>
      <c r="Y749" s="749"/>
      <c r="Z749" s="749"/>
      <c r="AA749" s="749">
        <v>4046832</v>
      </c>
      <c r="AB749" s="749"/>
      <c r="AC749" s="749"/>
      <c r="AD749" s="749"/>
      <c r="AE749" s="749"/>
      <c r="AF749" s="749"/>
      <c r="AG749" s="749"/>
      <c r="AH749" s="130"/>
      <c r="AI749" s="130" t="s">
        <v>175</v>
      </c>
      <c r="AJ749" s="146" t="s">
        <v>2238</v>
      </c>
    </row>
    <row r="750" spans="1:36" ht="12.75">
      <c r="A750" s="116" t="s">
        <v>319</v>
      </c>
      <c r="B750" s="116"/>
      <c r="C750" s="116" t="s">
        <v>258</v>
      </c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749"/>
      <c r="R750" s="749"/>
      <c r="S750" s="749"/>
      <c r="T750" s="749"/>
      <c r="U750" s="749"/>
      <c r="V750" s="749"/>
      <c r="W750" s="749"/>
      <c r="X750" s="749">
        <v>18392000</v>
      </c>
      <c r="Y750" s="749"/>
      <c r="Z750" s="749"/>
      <c r="AA750" s="749">
        <v>4496480</v>
      </c>
      <c r="AB750" s="749"/>
      <c r="AC750" s="749"/>
      <c r="AD750" s="749"/>
      <c r="AE750" s="749"/>
      <c r="AF750" s="749"/>
      <c r="AG750" s="749"/>
      <c r="AH750" s="130"/>
      <c r="AI750" s="130" t="s">
        <v>175</v>
      </c>
      <c r="AJ750" s="146" t="s">
        <v>2238</v>
      </c>
    </row>
    <row r="751" spans="1:36" ht="12.75">
      <c r="A751" s="147" t="s">
        <v>319</v>
      </c>
      <c r="B751" s="147"/>
      <c r="C751" s="135" t="s">
        <v>258</v>
      </c>
      <c r="D751" s="135"/>
      <c r="E751" s="135" t="s">
        <v>259</v>
      </c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756"/>
      <c r="R751" s="756"/>
      <c r="S751" s="756"/>
      <c r="T751" s="756"/>
      <c r="U751" s="756"/>
      <c r="V751" s="756"/>
      <c r="W751" s="756"/>
      <c r="X751" s="756">
        <v>34945100</v>
      </c>
      <c r="Y751" s="756"/>
      <c r="Z751" s="756"/>
      <c r="AA751" s="756">
        <v>8543312</v>
      </c>
      <c r="AB751" s="756"/>
      <c r="AC751" s="756"/>
      <c r="AD751" s="756"/>
      <c r="AE751" s="756"/>
      <c r="AF751" s="756"/>
      <c r="AG751" s="756"/>
      <c r="AH751" s="136"/>
      <c r="AI751" s="136" t="s">
        <v>175</v>
      </c>
      <c r="AJ751" s="148" t="s">
        <v>2238</v>
      </c>
    </row>
    <row r="752" spans="1:36" ht="12.75">
      <c r="A752" s="131" t="s">
        <v>319</v>
      </c>
      <c r="B752" s="131"/>
      <c r="C752" s="131" t="s">
        <v>320</v>
      </c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750"/>
      <c r="R752" s="750"/>
      <c r="S752" s="750"/>
      <c r="T752" s="750"/>
      <c r="U752" s="750"/>
      <c r="V752" s="750"/>
      <c r="W752" s="750"/>
      <c r="X752" s="750">
        <v>34945100</v>
      </c>
      <c r="Y752" s="750"/>
      <c r="Z752" s="750"/>
      <c r="AA752" s="750">
        <v>8543312</v>
      </c>
      <c r="AB752" s="750"/>
      <c r="AC752" s="750"/>
      <c r="AD752" s="750"/>
      <c r="AE752" s="750"/>
      <c r="AF752" s="750"/>
      <c r="AG752" s="750"/>
      <c r="AH752" s="132"/>
      <c r="AI752" s="132" t="s">
        <v>175</v>
      </c>
      <c r="AJ752" s="149" t="s">
        <v>2238</v>
      </c>
    </row>
    <row r="753" spans="1:36" ht="12.75">
      <c r="A753" s="116" t="s">
        <v>363</v>
      </c>
      <c r="B753" s="116"/>
      <c r="C753" s="116" t="s">
        <v>258</v>
      </c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749"/>
      <c r="R753" s="749"/>
      <c r="S753" s="749"/>
      <c r="T753" s="749"/>
      <c r="U753" s="749"/>
      <c r="V753" s="749"/>
      <c r="W753" s="749"/>
      <c r="X753" s="749">
        <v>830000</v>
      </c>
      <c r="Y753" s="749"/>
      <c r="Z753" s="749"/>
      <c r="AA753" s="749">
        <v>829968.53</v>
      </c>
      <c r="AB753" s="749"/>
      <c r="AC753" s="749"/>
      <c r="AD753" s="749"/>
      <c r="AE753" s="749"/>
      <c r="AF753" s="749"/>
      <c r="AG753" s="749"/>
      <c r="AH753" s="130"/>
      <c r="AI753" s="130" t="s">
        <v>175</v>
      </c>
      <c r="AJ753" s="146" t="s">
        <v>179</v>
      </c>
    </row>
    <row r="754" spans="1:36" ht="12.75">
      <c r="A754" s="116" t="s">
        <v>363</v>
      </c>
      <c r="B754" s="116"/>
      <c r="C754" s="116" t="s">
        <v>258</v>
      </c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749"/>
      <c r="R754" s="749"/>
      <c r="S754" s="749"/>
      <c r="T754" s="749"/>
      <c r="U754" s="749"/>
      <c r="V754" s="749"/>
      <c r="W754" s="749"/>
      <c r="X754" s="749">
        <v>922200</v>
      </c>
      <c r="Y754" s="749"/>
      <c r="Z754" s="749"/>
      <c r="AA754" s="749">
        <v>922187.26</v>
      </c>
      <c r="AB754" s="749"/>
      <c r="AC754" s="749"/>
      <c r="AD754" s="749"/>
      <c r="AE754" s="749"/>
      <c r="AF754" s="749"/>
      <c r="AG754" s="749"/>
      <c r="AH754" s="130"/>
      <c r="AI754" s="130" t="s">
        <v>175</v>
      </c>
      <c r="AJ754" s="146" t="s">
        <v>179</v>
      </c>
    </row>
    <row r="755" spans="1:36" ht="12.75">
      <c r="A755" s="147" t="s">
        <v>363</v>
      </c>
      <c r="B755" s="147"/>
      <c r="C755" s="135" t="s">
        <v>258</v>
      </c>
      <c r="D755" s="135"/>
      <c r="E755" s="135" t="s">
        <v>259</v>
      </c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756"/>
      <c r="R755" s="756"/>
      <c r="S755" s="756"/>
      <c r="T755" s="756"/>
      <c r="U755" s="756"/>
      <c r="V755" s="756"/>
      <c r="W755" s="756"/>
      <c r="X755" s="756">
        <v>1752200</v>
      </c>
      <c r="Y755" s="756"/>
      <c r="Z755" s="756"/>
      <c r="AA755" s="756">
        <v>1752155.79</v>
      </c>
      <c r="AB755" s="756"/>
      <c r="AC755" s="756"/>
      <c r="AD755" s="756"/>
      <c r="AE755" s="756"/>
      <c r="AF755" s="756"/>
      <c r="AG755" s="756"/>
      <c r="AH755" s="136"/>
      <c r="AI755" s="136" t="s">
        <v>175</v>
      </c>
      <c r="AJ755" s="148" t="s">
        <v>179</v>
      </c>
    </row>
    <row r="756" spans="1:36" ht="12.75">
      <c r="A756" s="131" t="s">
        <v>363</v>
      </c>
      <c r="B756" s="131"/>
      <c r="C756" s="131" t="s">
        <v>364</v>
      </c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750"/>
      <c r="R756" s="750"/>
      <c r="S756" s="750"/>
      <c r="T756" s="750"/>
      <c r="U756" s="750"/>
      <c r="V756" s="750"/>
      <c r="W756" s="750"/>
      <c r="X756" s="750">
        <v>1752200</v>
      </c>
      <c r="Y756" s="750"/>
      <c r="Z756" s="750"/>
      <c r="AA756" s="750">
        <v>1752155.79</v>
      </c>
      <c r="AB756" s="750"/>
      <c r="AC756" s="750"/>
      <c r="AD756" s="750"/>
      <c r="AE756" s="750"/>
      <c r="AF756" s="750"/>
      <c r="AG756" s="750"/>
      <c r="AH756" s="132"/>
      <c r="AI756" s="132" t="s">
        <v>175</v>
      </c>
      <c r="AJ756" s="149" t="s">
        <v>179</v>
      </c>
    </row>
    <row r="757" spans="1:36" ht="12.75">
      <c r="A757" s="116" t="s">
        <v>398</v>
      </c>
      <c r="B757" s="116"/>
      <c r="C757" s="116" t="s">
        <v>258</v>
      </c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749"/>
      <c r="R757" s="749"/>
      <c r="S757" s="749"/>
      <c r="T757" s="749"/>
      <c r="U757" s="749"/>
      <c r="V757" s="749"/>
      <c r="W757" s="749"/>
      <c r="X757" s="749">
        <v>873700</v>
      </c>
      <c r="Y757" s="749"/>
      <c r="Z757" s="749"/>
      <c r="AA757" s="749">
        <v>873719.24</v>
      </c>
      <c r="AB757" s="749"/>
      <c r="AC757" s="749"/>
      <c r="AD757" s="749"/>
      <c r="AE757" s="749"/>
      <c r="AF757" s="749"/>
      <c r="AG757" s="749"/>
      <c r="AH757" s="130"/>
      <c r="AI757" s="130" t="s">
        <v>175</v>
      </c>
      <c r="AJ757" s="146" t="s">
        <v>179</v>
      </c>
    </row>
    <row r="758" spans="1:36" ht="12.75">
      <c r="A758" s="116" t="s">
        <v>398</v>
      </c>
      <c r="B758" s="116"/>
      <c r="C758" s="116" t="s">
        <v>258</v>
      </c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749"/>
      <c r="R758" s="749"/>
      <c r="S758" s="749"/>
      <c r="T758" s="749"/>
      <c r="U758" s="749"/>
      <c r="V758" s="749"/>
      <c r="W758" s="749"/>
      <c r="X758" s="749">
        <v>970900</v>
      </c>
      <c r="Y758" s="749"/>
      <c r="Z758" s="749"/>
      <c r="AA758" s="749">
        <v>970799.15</v>
      </c>
      <c r="AB758" s="749"/>
      <c r="AC758" s="749"/>
      <c r="AD758" s="749"/>
      <c r="AE758" s="749"/>
      <c r="AF758" s="749"/>
      <c r="AG758" s="749"/>
      <c r="AH758" s="130"/>
      <c r="AI758" s="130" t="s">
        <v>175</v>
      </c>
      <c r="AJ758" s="146" t="s">
        <v>307</v>
      </c>
    </row>
    <row r="759" spans="1:36" ht="12.75">
      <c r="A759" s="147" t="s">
        <v>398</v>
      </c>
      <c r="B759" s="147"/>
      <c r="C759" s="135" t="s">
        <v>258</v>
      </c>
      <c r="D759" s="135"/>
      <c r="E759" s="135" t="s">
        <v>259</v>
      </c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756"/>
      <c r="R759" s="756"/>
      <c r="S759" s="756"/>
      <c r="T759" s="756"/>
      <c r="U759" s="756"/>
      <c r="V759" s="756"/>
      <c r="W759" s="756"/>
      <c r="X759" s="756">
        <v>1844600</v>
      </c>
      <c r="Y759" s="756"/>
      <c r="Z759" s="756"/>
      <c r="AA759" s="756">
        <v>1844518.39</v>
      </c>
      <c r="AB759" s="756"/>
      <c r="AC759" s="756"/>
      <c r="AD759" s="756"/>
      <c r="AE759" s="756"/>
      <c r="AF759" s="756"/>
      <c r="AG759" s="756"/>
      <c r="AH759" s="136"/>
      <c r="AI759" s="136" t="s">
        <v>175</v>
      </c>
      <c r="AJ759" s="148" t="s">
        <v>179</v>
      </c>
    </row>
    <row r="760" spans="1:36" ht="12.75">
      <c r="A760" s="131" t="s">
        <v>398</v>
      </c>
      <c r="B760" s="131"/>
      <c r="C760" s="131" t="s">
        <v>399</v>
      </c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750"/>
      <c r="R760" s="750"/>
      <c r="S760" s="750"/>
      <c r="T760" s="750"/>
      <c r="U760" s="750"/>
      <c r="V760" s="750"/>
      <c r="W760" s="750"/>
      <c r="X760" s="750">
        <v>1844600</v>
      </c>
      <c r="Y760" s="750"/>
      <c r="Z760" s="750"/>
      <c r="AA760" s="750">
        <v>1844518.39</v>
      </c>
      <c r="AB760" s="750"/>
      <c r="AC760" s="750"/>
      <c r="AD760" s="750"/>
      <c r="AE760" s="750"/>
      <c r="AF760" s="750"/>
      <c r="AG760" s="750"/>
      <c r="AH760" s="132"/>
      <c r="AI760" s="132" t="s">
        <v>175</v>
      </c>
      <c r="AJ760" s="149" t="s">
        <v>179</v>
      </c>
    </row>
    <row r="761" spans="1:36" ht="12.75">
      <c r="A761" s="116" t="s">
        <v>412</v>
      </c>
      <c r="B761" s="116"/>
      <c r="C761" s="116" t="s">
        <v>265</v>
      </c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749"/>
      <c r="R761" s="749"/>
      <c r="S761" s="749"/>
      <c r="T761" s="749"/>
      <c r="U761" s="749"/>
      <c r="V761" s="749"/>
      <c r="W761" s="749"/>
      <c r="X761" s="749">
        <v>1000000</v>
      </c>
      <c r="Y761" s="749"/>
      <c r="Z761" s="749"/>
      <c r="AA761" s="749"/>
      <c r="AB761" s="749"/>
      <c r="AC761" s="749"/>
      <c r="AD761" s="749"/>
      <c r="AE761" s="749"/>
      <c r="AF761" s="749"/>
      <c r="AG761" s="749"/>
      <c r="AH761" s="130"/>
      <c r="AI761" s="130" t="s">
        <v>175</v>
      </c>
      <c r="AJ761" s="146" t="s">
        <v>245</v>
      </c>
    </row>
    <row r="762" spans="1:36" ht="12.75">
      <c r="A762" s="116" t="s">
        <v>412</v>
      </c>
      <c r="B762" s="116"/>
      <c r="C762" s="116" t="s">
        <v>265</v>
      </c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749"/>
      <c r="R762" s="749"/>
      <c r="S762" s="749"/>
      <c r="T762" s="749"/>
      <c r="U762" s="749"/>
      <c r="V762" s="749"/>
      <c r="W762" s="749"/>
      <c r="X762" s="749">
        <v>2250000</v>
      </c>
      <c r="Y762" s="749"/>
      <c r="Z762" s="749"/>
      <c r="AA762" s="749"/>
      <c r="AB762" s="749"/>
      <c r="AC762" s="749"/>
      <c r="AD762" s="749"/>
      <c r="AE762" s="749"/>
      <c r="AF762" s="749"/>
      <c r="AG762" s="749"/>
      <c r="AH762" s="130"/>
      <c r="AI762" s="130" t="s">
        <v>175</v>
      </c>
      <c r="AJ762" s="146" t="s">
        <v>245</v>
      </c>
    </row>
    <row r="763" spans="1:36" ht="12.75">
      <c r="A763" s="147" t="s">
        <v>412</v>
      </c>
      <c r="B763" s="147"/>
      <c r="C763" s="135" t="s">
        <v>265</v>
      </c>
      <c r="D763" s="135"/>
      <c r="E763" s="135" t="s">
        <v>266</v>
      </c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756"/>
      <c r="R763" s="756"/>
      <c r="S763" s="756"/>
      <c r="T763" s="756"/>
      <c r="U763" s="756"/>
      <c r="V763" s="756"/>
      <c r="W763" s="756"/>
      <c r="X763" s="756">
        <v>3250000</v>
      </c>
      <c r="Y763" s="756"/>
      <c r="Z763" s="756"/>
      <c r="AA763" s="756"/>
      <c r="AB763" s="756"/>
      <c r="AC763" s="756"/>
      <c r="AD763" s="756"/>
      <c r="AE763" s="756"/>
      <c r="AF763" s="756"/>
      <c r="AG763" s="756"/>
      <c r="AH763" s="136"/>
      <c r="AI763" s="136" t="s">
        <v>175</v>
      </c>
      <c r="AJ763" s="148" t="s">
        <v>245</v>
      </c>
    </row>
    <row r="764" spans="1:36" ht="12.75">
      <c r="A764" s="131" t="s">
        <v>412</v>
      </c>
      <c r="B764" s="131"/>
      <c r="C764" s="131" t="s">
        <v>413</v>
      </c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750"/>
      <c r="R764" s="750"/>
      <c r="S764" s="750"/>
      <c r="T764" s="750"/>
      <c r="U764" s="750"/>
      <c r="V764" s="750"/>
      <c r="W764" s="750"/>
      <c r="X764" s="750">
        <v>3250000</v>
      </c>
      <c r="Y764" s="750"/>
      <c r="Z764" s="750"/>
      <c r="AA764" s="750"/>
      <c r="AB764" s="750"/>
      <c r="AC764" s="750"/>
      <c r="AD764" s="750"/>
      <c r="AE764" s="750"/>
      <c r="AF764" s="750"/>
      <c r="AG764" s="750"/>
      <c r="AH764" s="132"/>
      <c r="AI764" s="132" t="s">
        <v>175</v>
      </c>
      <c r="AJ764" s="149" t="s">
        <v>245</v>
      </c>
    </row>
    <row r="765" spans="1:36" ht="12.75">
      <c r="A765" s="116" t="s">
        <v>211</v>
      </c>
      <c r="B765" s="116"/>
      <c r="C765" s="116" t="s">
        <v>457</v>
      </c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749"/>
      <c r="R765" s="749"/>
      <c r="S765" s="749"/>
      <c r="T765" s="749"/>
      <c r="U765" s="749"/>
      <c r="V765" s="749"/>
      <c r="W765" s="749"/>
      <c r="X765" s="749"/>
      <c r="Y765" s="749"/>
      <c r="Z765" s="749"/>
      <c r="AA765" s="749"/>
      <c r="AB765" s="749"/>
      <c r="AC765" s="749"/>
      <c r="AD765" s="749"/>
      <c r="AE765" s="749"/>
      <c r="AF765" s="749"/>
      <c r="AG765" s="749"/>
      <c r="AH765" s="130"/>
      <c r="AI765" s="130" t="s">
        <v>175</v>
      </c>
      <c r="AJ765" s="146" t="s">
        <v>175</v>
      </c>
    </row>
    <row r="766" spans="1:36" ht="12.75">
      <c r="A766" s="116" t="s">
        <v>211</v>
      </c>
      <c r="B766" s="116"/>
      <c r="C766" s="116" t="s">
        <v>457</v>
      </c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749"/>
      <c r="R766" s="749"/>
      <c r="S766" s="749"/>
      <c r="T766" s="749"/>
      <c r="U766" s="749"/>
      <c r="V766" s="749"/>
      <c r="W766" s="749"/>
      <c r="X766" s="749"/>
      <c r="Y766" s="749"/>
      <c r="Z766" s="749"/>
      <c r="AA766" s="749"/>
      <c r="AB766" s="749"/>
      <c r="AC766" s="749"/>
      <c r="AD766" s="749"/>
      <c r="AE766" s="749"/>
      <c r="AF766" s="749"/>
      <c r="AG766" s="749"/>
      <c r="AH766" s="130"/>
      <c r="AI766" s="130" t="s">
        <v>175</v>
      </c>
      <c r="AJ766" s="146" t="s">
        <v>175</v>
      </c>
    </row>
    <row r="767" spans="1:36" ht="12.75">
      <c r="A767" s="147" t="s">
        <v>211</v>
      </c>
      <c r="B767" s="147"/>
      <c r="C767" s="135" t="s">
        <v>457</v>
      </c>
      <c r="D767" s="135"/>
      <c r="E767" s="135" t="s">
        <v>1839</v>
      </c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756"/>
      <c r="R767" s="756"/>
      <c r="S767" s="756"/>
      <c r="T767" s="756"/>
      <c r="U767" s="756"/>
      <c r="V767" s="756"/>
      <c r="W767" s="756"/>
      <c r="X767" s="756"/>
      <c r="Y767" s="756"/>
      <c r="Z767" s="756"/>
      <c r="AA767" s="756"/>
      <c r="AB767" s="756"/>
      <c r="AC767" s="756"/>
      <c r="AD767" s="756"/>
      <c r="AE767" s="756"/>
      <c r="AF767" s="756"/>
      <c r="AG767" s="756"/>
      <c r="AH767" s="136"/>
      <c r="AI767" s="136" t="s">
        <v>175</v>
      </c>
      <c r="AJ767" s="148" t="s">
        <v>175</v>
      </c>
    </row>
    <row r="768" spans="1:36" ht="12.75">
      <c r="A768" s="131" t="s">
        <v>211</v>
      </c>
      <c r="B768" s="131"/>
      <c r="C768" s="131" t="s">
        <v>219</v>
      </c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750"/>
      <c r="R768" s="750"/>
      <c r="S768" s="750"/>
      <c r="T768" s="750"/>
      <c r="U768" s="750"/>
      <c r="V768" s="750"/>
      <c r="W768" s="750"/>
      <c r="X768" s="750"/>
      <c r="Y768" s="750"/>
      <c r="Z768" s="750"/>
      <c r="AA768" s="750"/>
      <c r="AB768" s="750"/>
      <c r="AC768" s="750"/>
      <c r="AD768" s="750"/>
      <c r="AE768" s="750"/>
      <c r="AF768" s="750"/>
      <c r="AG768" s="750"/>
      <c r="AH768" s="132"/>
      <c r="AI768" s="132" t="s">
        <v>175</v>
      </c>
      <c r="AJ768" s="149" t="s">
        <v>175</v>
      </c>
    </row>
    <row r="769" spans="1:36" ht="13.5">
      <c r="A769" s="441" t="s">
        <v>596</v>
      </c>
      <c r="B769" s="441"/>
      <c r="C769" s="441"/>
      <c r="D769" s="441"/>
      <c r="E769" s="441"/>
      <c r="F769" s="441"/>
      <c r="G769" s="441"/>
      <c r="H769" s="441"/>
      <c r="I769" s="441"/>
      <c r="J769" s="441"/>
      <c r="K769" s="441"/>
      <c r="L769" s="441"/>
      <c r="M769" s="441"/>
      <c r="N769" s="441"/>
      <c r="O769" s="441"/>
      <c r="P769" s="441"/>
      <c r="Q769" s="758"/>
      <c r="R769" s="758"/>
      <c r="S769" s="758"/>
      <c r="T769" s="758"/>
      <c r="U769" s="758"/>
      <c r="V769" s="758"/>
      <c r="W769" s="758"/>
      <c r="X769" s="758">
        <v>91994200</v>
      </c>
      <c r="Y769" s="758"/>
      <c r="Z769" s="758"/>
      <c r="AA769" s="758">
        <v>45729055.55</v>
      </c>
      <c r="AB769" s="758"/>
      <c r="AC769" s="758"/>
      <c r="AD769" s="758"/>
      <c r="AE769" s="758"/>
      <c r="AF769" s="758"/>
      <c r="AG769" s="758"/>
      <c r="AH769" s="432"/>
      <c r="AI769" s="432" t="s">
        <v>175</v>
      </c>
      <c r="AJ769" s="442" t="s">
        <v>1904</v>
      </c>
    </row>
  </sheetData>
  <sheetProtection/>
  <mergeCells count="2075">
    <mergeCell ref="Q769:W769"/>
    <mergeCell ref="X769:Z769"/>
    <mergeCell ref="AA769:AG769"/>
    <mergeCell ref="Q767:W767"/>
    <mergeCell ref="X767:Z767"/>
    <mergeCell ref="AA767:AG767"/>
    <mergeCell ref="Q768:W768"/>
    <mergeCell ref="X768:Z768"/>
    <mergeCell ref="AA768:AG768"/>
    <mergeCell ref="Q765:W765"/>
    <mergeCell ref="X765:Z765"/>
    <mergeCell ref="AA765:AG765"/>
    <mergeCell ref="Q766:W766"/>
    <mergeCell ref="X766:Z766"/>
    <mergeCell ref="AA766:AG766"/>
    <mergeCell ref="Q763:W763"/>
    <mergeCell ref="X763:Z763"/>
    <mergeCell ref="AA763:AG763"/>
    <mergeCell ref="Q764:W764"/>
    <mergeCell ref="X764:Z764"/>
    <mergeCell ref="AA764:AG764"/>
    <mergeCell ref="Q761:W761"/>
    <mergeCell ref="X761:Z761"/>
    <mergeCell ref="AA761:AG761"/>
    <mergeCell ref="Q762:W762"/>
    <mergeCell ref="X762:Z762"/>
    <mergeCell ref="AA762:AG762"/>
    <mergeCell ref="Q759:W759"/>
    <mergeCell ref="X759:Z759"/>
    <mergeCell ref="AA759:AG759"/>
    <mergeCell ref="Q760:W760"/>
    <mergeCell ref="X760:Z760"/>
    <mergeCell ref="AA760:AG760"/>
    <mergeCell ref="Q757:W757"/>
    <mergeCell ref="X757:Z757"/>
    <mergeCell ref="AA757:AG757"/>
    <mergeCell ref="Q758:W758"/>
    <mergeCell ref="X758:Z758"/>
    <mergeCell ref="AA758:AG758"/>
    <mergeCell ref="Q755:W755"/>
    <mergeCell ref="X755:Z755"/>
    <mergeCell ref="AA755:AG755"/>
    <mergeCell ref="Q756:W756"/>
    <mergeCell ref="X756:Z756"/>
    <mergeCell ref="AA756:AG756"/>
    <mergeCell ref="Q753:W753"/>
    <mergeCell ref="X753:Z753"/>
    <mergeCell ref="AA753:AG753"/>
    <mergeCell ref="Q754:W754"/>
    <mergeCell ref="X754:Z754"/>
    <mergeCell ref="AA754:AG754"/>
    <mergeCell ref="Q751:W751"/>
    <mergeCell ref="X751:Z751"/>
    <mergeCell ref="AA751:AG751"/>
    <mergeCell ref="Q752:W752"/>
    <mergeCell ref="X752:Z752"/>
    <mergeCell ref="AA752:AG752"/>
    <mergeCell ref="Q749:W749"/>
    <mergeCell ref="X749:Z749"/>
    <mergeCell ref="AA749:AG749"/>
    <mergeCell ref="Q750:W750"/>
    <mergeCell ref="X750:Z750"/>
    <mergeCell ref="AA750:AG750"/>
    <mergeCell ref="Q747:W747"/>
    <mergeCell ref="X747:Z747"/>
    <mergeCell ref="AA747:AG747"/>
    <mergeCell ref="Q748:W748"/>
    <mergeCell ref="X748:Z748"/>
    <mergeCell ref="AA748:AG748"/>
    <mergeCell ref="Q745:W745"/>
    <mergeCell ref="X745:Z745"/>
    <mergeCell ref="AA745:AG745"/>
    <mergeCell ref="Q746:W746"/>
    <mergeCell ref="X746:Z746"/>
    <mergeCell ref="AA746:AG746"/>
    <mergeCell ref="Q743:W743"/>
    <mergeCell ref="X743:Z743"/>
    <mergeCell ref="AA743:AG743"/>
    <mergeCell ref="Q744:W744"/>
    <mergeCell ref="X744:Z744"/>
    <mergeCell ref="AA744:AG744"/>
    <mergeCell ref="Q741:W741"/>
    <mergeCell ref="X741:Z741"/>
    <mergeCell ref="AA741:AG741"/>
    <mergeCell ref="Q742:W742"/>
    <mergeCell ref="X742:Z742"/>
    <mergeCell ref="AA742:AG742"/>
    <mergeCell ref="Q739:W739"/>
    <mergeCell ref="X739:Z739"/>
    <mergeCell ref="AA739:AG739"/>
    <mergeCell ref="Q740:W740"/>
    <mergeCell ref="X740:Z740"/>
    <mergeCell ref="AA740:AG740"/>
    <mergeCell ref="Q737:W737"/>
    <mergeCell ref="X737:Z737"/>
    <mergeCell ref="AA737:AG737"/>
    <mergeCell ref="Q738:W738"/>
    <mergeCell ref="X738:Z738"/>
    <mergeCell ref="AA738:AG738"/>
    <mergeCell ref="Q735:W735"/>
    <mergeCell ref="X735:Z735"/>
    <mergeCell ref="AA735:AG735"/>
    <mergeCell ref="Q736:W736"/>
    <mergeCell ref="X736:Z736"/>
    <mergeCell ref="AA736:AG736"/>
    <mergeCell ref="Q733:W733"/>
    <mergeCell ref="X733:Z733"/>
    <mergeCell ref="AA733:AG733"/>
    <mergeCell ref="Q734:W734"/>
    <mergeCell ref="X734:Z734"/>
    <mergeCell ref="AA734:AG734"/>
    <mergeCell ref="Q731:W731"/>
    <mergeCell ref="X731:Z731"/>
    <mergeCell ref="AA731:AG731"/>
    <mergeCell ref="Q732:W732"/>
    <mergeCell ref="X732:Z732"/>
    <mergeCell ref="AA732:AG732"/>
    <mergeCell ref="Q729:W729"/>
    <mergeCell ref="X729:Z729"/>
    <mergeCell ref="AA729:AG729"/>
    <mergeCell ref="Q730:W730"/>
    <mergeCell ref="X730:Z730"/>
    <mergeCell ref="AA730:AG730"/>
    <mergeCell ref="Q727:W727"/>
    <mergeCell ref="X727:Z727"/>
    <mergeCell ref="AA727:AG727"/>
    <mergeCell ref="Q728:W728"/>
    <mergeCell ref="X728:Z728"/>
    <mergeCell ref="AA728:AG728"/>
    <mergeCell ref="Q725:W725"/>
    <mergeCell ref="X725:Z725"/>
    <mergeCell ref="AA725:AG725"/>
    <mergeCell ref="Q726:W726"/>
    <mergeCell ref="X726:Z726"/>
    <mergeCell ref="AA726:AG726"/>
    <mergeCell ref="Q723:W723"/>
    <mergeCell ref="X723:Z723"/>
    <mergeCell ref="AA723:AG723"/>
    <mergeCell ref="Q724:W724"/>
    <mergeCell ref="X724:Z724"/>
    <mergeCell ref="AA724:AG724"/>
    <mergeCell ref="Q721:W721"/>
    <mergeCell ref="X721:Z721"/>
    <mergeCell ref="AA721:AG721"/>
    <mergeCell ref="Q722:W722"/>
    <mergeCell ref="X722:Z722"/>
    <mergeCell ref="AA722:AG722"/>
    <mergeCell ref="AD703:AJ703"/>
    <mergeCell ref="AD709:AJ709"/>
    <mergeCell ref="Q714:W714"/>
    <mergeCell ref="X714:Z714"/>
    <mergeCell ref="AA714:AG714"/>
    <mergeCell ref="Q715:W715"/>
    <mergeCell ref="X715:Z715"/>
    <mergeCell ref="AA715:AG715"/>
    <mergeCell ref="P696:V696"/>
    <mergeCell ref="W696:Y696"/>
    <mergeCell ref="Z696:AF696"/>
    <mergeCell ref="P697:V697"/>
    <mergeCell ref="W697:Y697"/>
    <mergeCell ref="Z697:AF697"/>
    <mergeCell ref="P694:V694"/>
    <mergeCell ref="W694:Y694"/>
    <mergeCell ref="Z694:AF694"/>
    <mergeCell ref="P695:V695"/>
    <mergeCell ref="W695:Y695"/>
    <mergeCell ref="Z695:AF695"/>
    <mergeCell ref="P692:V692"/>
    <mergeCell ref="W692:Y692"/>
    <mergeCell ref="Z692:AF692"/>
    <mergeCell ref="P693:V693"/>
    <mergeCell ref="W693:Y693"/>
    <mergeCell ref="Z693:AF693"/>
    <mergeCell ref="P689:V689"/>
    <mergeCell ref="W689:Y689"/>
    <mergeCell ref="Z689:AF689"/>
    <mergeCell ref="P690:V690"/>
    <mergeCell ref="W690:Y690"/>
    <mergeCell ref="Z690:AF690"/>
    <mergeCell ref="P687:V687"/>
    <mergeCell ref="W687:Y687"/>
    <mergeCell ref="Z687:AF687"/>
    <mergeCell ref="P688:V688"/>
    <mergeCell ref="W688:Y688"/>
    <mergeCell ref="Z688:AF688"/>
    <mergeCell ref="P685:V685"/>
    <mergeCell ref="W685:Y685"/>
    <mergeCell ref="Z685:AF685"/>
    <mergeCell ref="P686:V686"/>
    <mergeCell ref="W686:Y686"/>
    <mergeCell ref="Z686:AF686"/>
    <mergeCell ref="P683:V683"/>
    <mergeCell ref="W683:Y683"/>
    <mergeCell ref="Z683:AF683"/>
    <mergeCell ref="P684:V684"/>
    <mergeCell ref="W684:Y684"/>
    <mergeCell ref="Z684:AF684"/>
    <mergeCell ref="P680:V680"/>
    <mergeCell ref="W680:Y680"/>
    <mergeCell ref="Z680:AF680"/>
    <mergeCell ref="P682:V682"/>
    <mergeCell ref="W682:Y682"/>
    <mergeCell ref="Z682:AF682"/>
    <mergeCell ref="P678:V678"/>
    <mergeCell ref="W678:Y678"/>
    <mergeCell ref="Z678:AF678"/>
    <mergeCell ref="P679:V679"/>
    <mergeCell ref="W679:Y679"/>
    <mergeCell ref="Z679:AF679"/>
    <mergeCell ref="P675:V675"/>
    <mergeCell ref="W675:Y675"/>
    <mergeCell ref="Z675:AF675"/>
    <mergeCell ref="P677:V677"/>
    <mergeCell ref="W677:Y677"/>
    <mergeCell ref="Z677:AF677"/>
    <mergeCell ref="P673:V673"/>
    <mergeCell ref="W673:Y673"/>
    <mergeCell ref="Z673:AF673"/>
    <mergeCell ref="P674:V674"/>
    <mergeCell ref="W674:Y674"/>
    <mergeCell ref="Z674:AF674"/>
    <mergeCell ref="P671:V671"/>
    <mergeCell ref="W671:Y671"/>
    <mergeCell ref="Z671:AF671"/>
    <mergeCell ref="P672:V672"/>
    <mergeCell ref="W672:Y672"/>
    <mergeCell ref="Z672:AF672"/>
    <mergeCell ref="P669:V669"/>
    <mergeCell ref="W669:Y669"/>
    <mergeCell ref="Z669:AF669"/>
    <mergeCell ref="P670:V670"/>
    <mergeCell ref="W670:Y670"/>
    <mergeCell ref="Z670:AF670"/>
    <mergeCell ref="P667:V667"/>
    <mergeCell ref="W667:Y667"/>
    <mergeCell ref="Z667:AF667"/>
    <mergeCell ref="P668:V668"/>
    <mergeCell ref="W668:Y668"/>
    <mergeCell ref="Z668:AF668"/>
    <mergeCell ref="P664:V664"/>
    <mergeCell ref="W664:Y664"/>
    <mergeCell ref="Z664:AF664"/>
    <mergeCell ref="P665:V665"/>
    <mergeCell ref="W665:Y665"/>
    <mergeCell ref="Z665:AF665"/>
    <mergeCell ref="P662:V662"/>
    <mergeCell ref="W662:Y662"/>
    <mergeCell ref="Z662:AF662"/>
    <mergeCell ref="P663:V663"/>
    <mergeCell ref="W663:Y663"/>
    <mergeCell ref="Z663:AF663"/>
    <mergeCell ref="P659:V659"/>
    <mergeCell ref="W659:Y659"/>
    <mergeCell ref="Z659:AF659"/>
    <mergeCell ref="P661:V661"/>
    <mergeCell ref="W661:Y661"/>
    <mergeCell ref="Z661:AF661"/>
    <mergeCell ref="P657:V657"/>
    <mergeCell ref="W657:Y657"/>
    <mergeCell ref="Z657:AF657"/>
    <mergeCell ref="P658:V658"/>
    <mergeCell ref="W658:Y658"/>
    <mergeCell ref="Z658:AF658"/>
    <mergeCell ref="P655:V655"/>
    <mergeCell ref="W655:Y655"/>
    <mergeCell ref="Z655:AF655"/>
    <mergeCell ref="P656:V656"/>
    <mergeCell ref="W656:Y656"/>
    <mergeCell ref="Z656:AF656"/>
    <mergeCell ref="P652:V652"/>
    <mergeCell ref="W652:Y652"/>
    <mergeCell ref="Z652:AF652"/>
    <mergeCell ref="P654:V654"/>
    <mergeCell ref="W654:Y654"/>
    <mergeCell ref="Z654:AF654"/>
    <mergeCell ref="P650:V650"/>
    <mergeCell ref="W650:Y650"/>
    <mergeCell ref="Z650:AF650"/>
    <mergeCell ref="P651:V651"/>
    <mergeCell ref="W651:Y651"/>
    <mergeCell ref="Z651:AF651"/>
    <mergeCell ref="P647:V647"/>
    <mergeCell ref="W647:Y647"/>
    <mergeCell ref="Z647:AF647"/>
    <mergeCell ref="P648:V648"/>
    <mergeCell ref="W648:Y648"/>
    <mergeCell ref="Z648:AF648"/>
    <mergeCell ref="P645:V645"/>
    <mergeCell ref="W645:Y645"/>
    <mergeCell ref="Z645:AF645"/>
    <mergeCell ref="P646:V646"/>
    <mergeCell ref="W646:Y646"/>
    <mergeCell ref="Z646:AF646"/>
    <mergeCell ref="P643:V643"/>
    <mergeCell ref="W643:Y643"/>
    <mergeCell ref="Z643:AF643"/>
    <mergeCell ref="P644:V644"/>
    <mergeCell ref="W644:Y644"/>
    <mergeCell ref="Z644:AF644"/>
    <mergeCell ref="P634:V634"/>
    <mergeCell ref="W634:Y634"/>
    <mergeCell ref="Z634:AF634"/>
    <mergeCell ref="P641:V641"/>
    <mergeCell ref="W641:Y641"/>
    <mergeCell ref="Z641:AF641"/>
    <mergeCell ref="P632:V632"/>
    <mergeCell ref="W632:Y632"/>
    <mergeCell ref="Z632:AF632"/>
    <mergeCell ref="P633:V633"/>
    <mergeCell ref="W633:Y633"/>
    <mergeCell ref="Z633:AF633"/>
    <mergeCell ref="P623:V623"/>
    <mergeCell ref="W623:Y623"/>
    <mergeCell ref="Z623:AF623"/>
    <mergeCell ref="P631:V631"/>
    <mergeCell ref="W631:Y631"/>
    <mergeCell ref="Z631:AF631"/>
    <mergeCell ref="P621:V621"/>
    <mergeCell ref="W621:Y621"/>
    <mergeCell ref="Z621:AF621"/>
    <mergeCell ref="P622:V622"/>
    <mergeCell ref="W622:Y622"/>
    <mergeCell ref="Z622:AF622"/>
    <mergeCell ref="P617:V617"/>
    <mergeCell ref="W617:Y617"/>
    <mergeCell ref="Z617:AF617"/>
    <mergeCell ref="P619:V619"/>
    <mergeCell ref="W619:Y619"/>
    <mergeCell ref="Z619:AF619"/>
    <mergeCell ref="P615:V615"/>
    <mergeCell ref="W615:Y615"/>
    <mergeCell ref="Z615:AF615"/>
    <mergeCell ref="P616:V616"/>
    <mergeCell ref="W616:Y616"/>
    <mergeCell ref="Z616:AF616"/>
    <mergeCell ref="P613:V613"/>
    <mergeCell ref="W613:Y613"/>
    <mergeCell ref="Z613:AF613"/>
    <mergeCell ref="P614:V614"/>
    <mergeCell ref="W614:Y614"/>
    <mergeCell ref="Z614:AF614"/>
    <mergeCell ref="P611:V611"/>
    <mergeCell ref="W611:Y611"/>
    <mergeCell ref="Z611:AF611"/>
    <mergeCell ref="P612:V612"/>
    <mergeCell ref="W612:Y612"/>
    <mergeCell ref="Z612:AF612"/>
    <mergeCell ref="P609:V609"/>
    <mergeCell ref="W609:Y609"/>
    <mergeCell ref="Z609:AF609"/>
    <mergeCell ref="P610:V610"/>
    <mergeCell ref="W610:Y610"/>
    <mergeCell ref="Z610:AF610"/>
    <mergeCell ref="P607:V607"/>
    <mergeCell ref="W607:Y607"/>
    <mergeCell ref="Z607:AF607"/>
    <mergeCell ref="P608:V608"/>
    <mergeCell ref="W608:Y608"/>
    <mergeCell ref="Z608:AF608"/>
    <mergeCell ref="P605:V605"/>
    <mergeCell ref="W605:Y605"/>
    <mergeCell ref="Z605:AF605"/>
    <mergeCell ref="P606:V606"/>
    <mergeCell ref="W606:Y606"/>
    <mergeCell ref="Z606:AF606"/>
    <mergeCell ref="P603:V603"/>
    <mergeCell ref="W603:Y603"/>
    <mergeCell ref="Z603:AF603"/>
    <mergeCell ref="P604:V604"/>
    <mergeCell ref="W604:Y604"/>
    <mergeCell ref="Z604:AF604"/>
    <mergeCell ref="P601:V601"/>
    <mergeCell ref="W601:Y601"/>
    <mergeCell ref="Z601:AF601"/>
    <mergeCell ref="P602:V602"/>
    <mergeCell ref="W602:Y602"/>
    <mergeCell ref="Z602:AF602"/>
    <mergeCell ref="P599:V599"/>
    <mergeCell ref="W599:Y599"/>
    <mergeCell ref="Z599:AF599"/>
    <mergeCell ref="P600:V600"/>
    <mergeCell ref="W600:Y600"/>
    <mergeCell ref="Z600:AF600"/>
    <mergeCell ref="P597:V597"/>
    <mergeCell ref="W597:Y597"/>
    <mergeCell ref="Z597:AF597"/>
    <mergeCell ref="P598:V598"/>
    <mergeCell ref="W598:Y598"/>
    <mergeCell ref="Z598:AF598"/>
    <mergeCell ref="P595:V595"/>
    <mergeCell ref="W595:Y595"/>
    <mergeCell ref="Z595:AF595"/>
    <mergeCell ref="P596:V596"/>
    <mergeCell ref="W596:Y596"/>
    <mergeCell ref="Z596:AF596"/>
    <mergeCell ref="P593:V593"/>
    <mergeCell ref="W593:Y593"/>
    <mergeCell ref="Z593:AF593"/>
    <mergeCell ref="P594:V594"/>
    <mergeCell ref="W594:Y594"/>
    <mergeCell ref="Z594:AF594"/>
    <mergeCell ref="P591:V591"/>
    <mergeCell ref="W591:Y591"/>
    <mergeCell ref="Z591:AF591"/>
    <mergeCell ref="P592:V592"/>
    <mergeCell ref="W592:Y592"/>
    <mergeCell ref="Z592:AF592"/>
    <mergeCell ref="P589:V589"/>
    <mergeCell ref="W589:Y589"/>
    <mergeCell ref="Z589:AF589"/>
    <mergeCell ref="P590:V590"/>
    <mergeCell ref="W590:Y590"/>
    <mergeCell ref="Z590:AF590"/>
    <mergeCell ref="P587:V587"/>
    <mergeCell ref="W587:Y587"/>
    <mergeCell ref="Z587:AF587"/>
    <mergeCell ref="P588:V588"/>
    <mergeCell ref="W588:Y588"/>
    <mergeCell ref="Z588:AF588"/>
    <mergeCell ref="P584:V584"/>
    <mergeCell ref="W584:Y584"/>
    <mergeCell ref="Z584:AF584"/>
    <mergeCell ref="P585:V585"/>
    <mergeCell ref="W585:Y585"/>
    <mergeCell ref="Z585:AF585"/>
    <mergeCell ref="P582:V582"/>
    <mergeCell ref="W582:Y582"/>
    <mergeCell ref="Z582:AF582"/>
    <mergeCell ref="P583:V583"/>
    <mergeCell ref="W583:Y583"/>
    <mergeCell ref="Z583:AF583"/>
    <mergeCell ref="P579:V579"/>
    <mergeCell ref="W579:Y579"/>
    <mergeCell ref="Z579:AF579"/>
    <mergeCell ref="P580:V580"/>
    <mergeCell ref="W580:Y580"/>
    <mergeCell ref="Z580:AF580"/>
    <mergeCell ref="P577:V577"/>
    <mergeCell ref="W577:Y577"/>
    <mergeCell ref="Z577:AF577"/>
    <mergeCell ref="P578:V578"/>
    <mergeCell ref="W578:Y578"/>
    <mergeCell ref="Z578:AF578"/>
    <mergeCell ref="P575:V575"/>
    <mergeCell ref="W575:Y575"/>
    <mergeCell ref="Z575:AF575"/>
    <mergeCell ref="P576:V576"/>
    <mergeCell ref="W576:Y576"/>
    <mergeCell ref="Z576:AF576"/>
    <mergeCell ref="P573:V573"/>
    <mergeCell ref="W573:Y573"/>
    <mergeCell ref="Z573:AF573"/>
    <mergeCell ref="P574:V574"/>
    <mergeCell ref="W574:Y574"/>
    <mergeCell ref="Z574:AF574"/>
    <mergeCell ref="P571:V571"/>
    <mergeCell ref="W571:Y571"/>
    <mergeCell ref="Z571:AF571"/>
    <mergeCell ref="P572:V572"/>
    <mergeCell ref="W572:Y572"/>
    <mergeCell ref="Z572:AF572"/>
    <mergeCell ref="P569:V569"/>
    <mergeCell ref="W569:Y569"/>
    <mergeCell ref="Z569:AF569"/>
    <mergeCell ref="P570:V570"/>
    <mergeCell ref="W570:Y570"/>
    <mergeCell ref="Z570:AF570"/>
    <mergeCell ref="P567:V567"/>
    <mergeCell ref="W567:Y567"/>
    <mergeCell ref="Z567:AF567"/>
    <mergeCell ref="P568:V568"/>
    <mergeCell ref="W568:Y568"/>
    <mergeCell ref="Z568:AF568"/>
    <mergeCell ref="P565:V565"/>
    <mergeCell ref="W565:Y565"/>
    <mergeCell ref="Z565:AF565"/>
    <mergeCell ref="P566:V566"/>
    <mergeCell ref="W566:Y566"/>
    <mergeCell ref="Z566:AF566"/>
    <mergeCell ref="P563:V563"/>
    <mergeCell ref="W563:Y563"/>
    <mergeCell ref="Z563:AF563"/>
    <mergeCell ref="P564:V564"/>
    <mergeCell ref="W564:Y564"/>
    <mergeCell ref="Z564:AF564"/>
    <mergeCell ref="P561:V561"/>
    <mergeCell ref="W561:Y561"/>
    <mergeCell ref="Z561:AF561"/>
    <mergeCell ref="P562:V562"/>
    <mergeCell ref="W562:Y562"/>
    <mergeCell ref="Z562:AF562"/>
    <mergeCell ref="P559:V559"/>
    <mergeCell ref="W559:Y559"/>
    <mergeCell ref="Z559:AF559"/>
    <mergeCell ref="P560:V560"/>
    <mergeCell ref="W560:Y560"/>
    <mergeCell ref="Z560:AF560"/>
    <mergeCell ref="P557:V557"/>
    <mergeCell ref="W557:Y557"/>
    <mergeCell ref="Z557:AF557"/>
    <mergeCell ref="P558:V558"/>
    <mergeCell ref="W558:Y558"/>
    <mergeCell ref="Z558:AF558"/>
    <mergeCell ref="P555:V555"/>
    <mergeCell ref="W555:Y555"/>
    <mergeCell ref="Z555:AF555"/>
    <mergeCell ref="P556:V556"/>
    <mergeCell ref="W556:Y556"/>
    <mergeCell ref="Z556:AF556"/>
    <mergeCell ref="P552:V552"/>
    <mergeCell ref="W552:Y552"/>
    <mergeCell ref="Z552:AF552"/>
    <mergeCell ref="P553:V553"/>
    <mergeCell ref="W553:Y553"/>
    <mergeCell ref="Z553:AF553"/>
    <mergeCell ref="P550:V550"/>
    <mergeCell ref="W550:Y550"/>
    <mergeCell ref="Z550:AF550"/>
    <mergeCell ref="P551:V551"/>
    <mergeCell ref="W551:Y551"/>
    <mergeCell ref="Z551:AF551"/>
    <mergeCell ref="P548:V548"/>
    <mergeCell ref="W548:Y548"/>
    <mergeCell ref="Z548:AF548"/>
    <mergeCell ref="P549:V549"/>
    <mergeCell ref="W549:Y549"/>
    <mergeCell ref="Z549:AF549"/>
    <mergeCell ref="P542:V542"/>
    <mergeCell ref="W542:Y542"/>
    <mergeCell ref="Z542:AF542"/>
    <mergeCell ref="P543:V543"/>
    <mergeCell ref="W543:Y543"/>
    <mergeCell ref="Z543:AF543"/>
    <mergeCell ref="P540:V540"/>
    <mergeCell ref="W540:Y540"/>
    <mergeCell ref="Z540:AF540"/>
    <mergeCell ref="P541:V541"/>
    <mergeCell ref="W541:Y541"/>
    <mergeCell ref="Z541:AF541"/>
    <mergeCell ref="P537:V537"/>
    <mergeCell ref="W537:Y537"/>
    <mergeCell ref="Z537:AF537"/>
    <mergeCell ref="P539:V539"/>
    <mergeCell ref="W539:Y539"/>
    <mergeCell ref="Z539:AF539"/>
    <mergeCell ref="P535:V535"/>
    <mergeCell ref="W535:Y535"/>
    <mergeCell ref="Z535:AF535"/>
    <mergeCell ref="P536:V536"/>
    <mergeCell ref="W536:Y536"/>
    <mergeCell ref="Z536:AF536"/>
    <mergeCell ref="P533:V533"/>
    <mergeCell ref="W533:Y533"/>
    <mergeCell ref="Z533:AF533"/>
    <mergeCell ref="P534:V534"/>
    <mergeCell ref="W534:Y534"/>
    <mergeCell ref="Z534:AF534"/>
    <mergeCell ref="P531:V531"/>
    <mergeCell ref="W531:Y531"/>
    <mergeCell ref="Z531:AF531"/>
    <mergeCell ref="P532:V532"/>
    <mergeCell ref="W532:Y532"/>
    <mergeCell ref="Z532:AF532"/>
    <mergeCell ref="P528:V528"/>
    <mergeCell ref="W528:Y528"/>
    <mergeCell ref="Z528:AF528"/>
    <mergeCell ref="P529:V529"/>
    <mergeCell ref="W529:Y529"/>
    <mergeCell ref="Z529:AF529"/>
    <mergeCell ref="P526:V526"/>
    <mergeCell ref="W526:Y526"/>
    <mergeCell ref="Z526:AF526"/>
    <mergeCell ref="P527:V527"/>
    <mergeCell ref="W527:Y527"/>
    <mergeCell ref="Z527:AF527"/>
    <mergeCell ref="P524:V524"/>
    <mergeCell ref="W524:Y524"/>
    <mergeCell ref="Z524:AF524"/>
    <mergeCell ref="P525:V525"/>
    <mergeCell ref="W525:Y525"/>
    <mergeCell ref="Z525:AF525"/>
    <mergeCell ref="P522:V522"/>
    <mergeCell ref="W522:Y522"/>
    <mergeCell ref="Z522:AF522"/>
    <mergeCell ref="P523:V523"/>
    <mergeCell ref="W523:Y523"/>
    <mergeCell ref="Z523:AF523"/>
    <mergeCell ref="P519:V519"/>
    <mergeCell ref="W519:Y519"/>
    <mergeCell ref="Z519:AF519"/>
    <mergeCell ref="P520:V520"/>
    <mergeCell ref="W520:Y520"/>
    <mergeCell ref="Z520:AF520"/>
    <mergeCell ref="P517:V517"/>
    <mergeCell ref="W517:Y517"/>
    <mergeCell ref="Z517:AF517"/>
    <mergeCell ref="P518:V518"/>
    <mergeCell ref="W518:Y518"/>
    <mergeCell ref="Z518:AF518"/>
    <mergeCell ref="P515:V515"/>
    <mergeCell ref="W515:Y515"/>
    <mergeCell ref="Z515:AF515"/>
    <mergeCell ref="P516:V516"/>
    <mergeCell ref="W516:Y516"/>
    <mergeCell ref="Z516:AF516"/>
    <mergeCell ref="P512:V512"/>
    <mergeCell ref="W512:Y512"/>
    <mergeCell ref="Z512:AF512"/>
    <mergeCell ref="P514:V514"/>
    <mergeCell ref="W514:Y514"/>
    <mergeCell ref="Z514:AF514"/>
    <mergeCell ref="P510:V510"/>
    <mergeCell ref="W510:Y510"/>
    <mergeCell ref="Z510:AF510"/>
    <mergeCell ref="P511:V511"/>
    <mergeCell ref="W511:Y511"/>
    <mergeCell ref="Z511:AF511"/>
    <mergeCell ref="P508:V508"/>
    <mergeCell ref="W508:Y508"/>
    <mergeCell ref="Z508:AF508"/>
    <mergeCell ref="P509:V509"/>
    <mergeCell ref="W509:Y509"/>
    <mergeCell ref="Z509:AF509"/>
    <mergeCell ref="P506:V506"/>
    <mergeCell ref="W506:Y506"/>
    <mergeCell ref="Z506:AF506"/>
    <mergeCell ref="P507:V507"/>
    <mergeCell ref="W507:Y507"/>
    <mergeCell ref="Z507:AF507"/>
    <mergeCell ref="P499:V499"/>
    <mergeCell ref="W499:Y499"/>
    <mergeCell ref="Z499:AF499"/>
    <mergeCell ref="P505:V505"/>
    <mergeCell ref="W505:Y505"/>
    <mergeCell ref="Z505:AF505"/>
    <mergeCell ref="P497:V497"/>
    <mergeCell ref="W497:Y497"/>
    <mergeCell ref="Z497:AF497"/>
    <mergeCell ref="P498:V498"/>
    <mergeCell ref="W498:Y498"/>
    <mergeCell ref="Z498:AF498"/>
    <mergeCell ref="P495:V495"/>
    <mergeCell ref="W495:Y495"/>
    <mergeCell ref="Z495:AF495"/>
    <mergeCell ref="P496:V496"/>
    <mergeCell ref="W496:Y496"/>
    <mergeCell ref="Z496:AF496"/>
    <mergeCell ref="P493:V493"/>
    <mergeCell ref="W493:Y493"/>
    <mergeCell ref="Z493:AF493"/>
    <mergeCell ref="P494:V494"/>
    <mergeCell ref="W494:Y494"/>
    <mergeCell ref="Z494:AF494"/>
    <mergeCell ref="P491:V491"/>
    <mergeCell ref="W491:Y491"/>
    <mergeCell ref="Z491:AF491"/>
    <mergeCell ref="P492:V492"/>
    <mergeCell ref="W492:Y492"/>
    <mergeCell ref="Z492:AF492"/>
    <mergeCell ref="P489:V489"/>
    <mergeCell ref="W489:Y489"/>
    <mergeCell ref="Z489:AF489"/>
    <mergeCell ref="P490:V490"/>
    <mergeCell ref="W490:Y490"/>
    <mergeCell ref="Z490:AF490"/>
    <mergeCell ref="P487:V487"/>
    <mergeCell ref="W487:Y487"/>
    <mergeCell ref="Z487:AF487"/>
    <mergeCell ref="P488:V488"/>
    <mergeCell ref="W488:Y488"/>
    <mergeCell ref="Z488:AF488"/>
    <mergeCell ref="P485:V485"/>
    <mergeCell ref="W485:Y485"/>
    <mergeCell ref="Z485:AF485"/>
    <mergeCell ref="P486:V486"/>
    <mergeCell ref="W486:Y486"/>
    <mergeCell ref="Z486:AF486"/>
    <mergeCell ref="P483:V483"/>
    <mergeCell ref="W483:Y483"/>
    <mergeCell ref="Z483:AF483"/>
    <mergeCell ref="P484:V484"/>
    <mergeCell ref="W484:Y484"/>
    <mergeCell ref="Z484:AF484"/>
    <mergeCell ref="P481:V481"/>
    <mergeCell ref="W481:Y481"/>
    <mergeCell ref="Z481:AF481"/>
    <mergeCell ref="P482:V482"/>
    <mergeCell ref="W482:Y482"/>
    <mergeCell ref="Z482:AF482"/>
    <mergeCell ref="P479:V479"/>
    <mergeCell ref="W479:Y479"/>
    <mergeCell ref="Z479:AF479"/>
    <mergeCell ref="P480:V480"/>
    <mergeCell ref="W480:Y480"/>
    <mergeCell ref="Z480:AF480"/>
    <mergeCell ref="P477:V477"/>
    <mergeCell ref="W477:Y477"/>
    <mergeCell ref="Z477:AF477"/>
    <mergeCell ref="P478:V478"/>
    <mergeCell ref="W478:Y478"/>
    <mergeCell ref="Z478:AF478"/>
    <mergeCell ref="P475:V475"/>
    <mergeCell ref="W475:Y475"/>
    <mergeCell ref="Z475:AF475"/>
    <mergeCell ref="P476:V476"/>
    <mergeCell ref="W476:Y476"/>
    <mergeCell ref="Z476:AF476"/>
    <mergeCell ref="P473:V473"/>
    <mergeCell ref="W473:Y473"/>
    <mergeCell ref="Z473:AF473"/>
    <mergeCell ref="P474:V474"/>
    <mergeCell ref="W474:Y474"/>
    <mergeCell ref="Z474:AF474"/>
    <mergeCell ref="P471:V471"/>
    <mergeCell ref="W471:Y471"/>
    <mergeCell ref="Z471:AF471"/>
    <mergeCell ref="P472:V472"/>
    <mergeCell ref="W472:Y472"/>
    <mergeCell ref="Z472:AF472"/>
    <mergeCell ref="P469:V469"/>
    <mergeCell ref="W469:Y469"/>
    <mergeCell ref="Z469:AF469"/>
    <mergeCell ref="P470:V470"/>
    <mergeCell ref="W470:Y470"/>
    <mergeCell ref="Z470:AF470"/>
    <mergeCell ref="P467:V467"/>
    <mergeCell ref="W467:Y467"/>
    <mergeCell ref="Z467:AF467"/>
    <mergeCell ref="P468:V468"/>
    <mergeCell ref="W468:Y468"/>
    <mergeCell ref="Z468:AF468"/>
    <mergeCell ref="P465:V465"/>
    <mergeCell ref="W465:Y465"/>
    <mergeCell ref="Z465:AF465"/>
    <mergeCell ref="P466:V466"/>
    <mergeCell ref="W466:Y466"/>
    <mergeCell ref="Z466:AF466"/>
    <mergeCell ref="P463:V463"/>
    <mergeCell ref="W463:Y463"/>
    <mergeCell ref="Z463:AF463"/>
    <mergeCell ref="P464:V464"/>
    <mergeCell ref="W464:Y464"/>
    <mergeCell ref="Z464:AF464"/>
    <mergeCell ref="P461:V461"/>
    <mergeCell ref="W461:Y461"/>
    <mergeCell ref="Z461:AF461"/>
    <mergeCell ref="P462:V462"/>
    <mergeCell ref="W462:Y462"/>
    <mergeCell ref="Z462:AF462"/>
    <mergeCell ref="P459:V459"/>
    <mergeCell ref="W459:Y459"/>
    <mergeCell ref="Z459:AF459"/>
    <mergeCell ref="P460:V460"/>
    <mergeCell ref="W460:Y460"/>
    <mergeCell ref="Z460:AF460"/>
    <mergeCell ref="P457:V457"/>
    <mergeCell ref="W457:Y457"/>
    <mergeCell ref="Z457:AF457"/>
    <mergeCell ref="P458:V458"/>
    <mergeCell ref="W458:Y458"/>
    <mergeCell ref="Z458:AF458"/>
    <mergeCell ref="P455:V455"/>
    <mergeCell ref="W455:Y455"/>
    <mergeCell ref="Z455:AF455"/>
    <mergeCell ref="P456:V456"/>
    <mergeCell ref="W456:Y456"/>
    <mergeCell ref="Z456:AF456"/>
    <mergeCell ref="P453:V453"/>
    <mergeCell ref="W453:Y453"/>
    <mergeCell ref="Z453:AF453"/>
    <mergeCell ref="P454:V454"/>
    <mergeCell ref="W454:Y454"/>
    <mergeCell ref="Z454:AF454"/>
    <mergeCell ref="P451:V451"/>
    <mergeCell ref="W451:Y451"/>
    <mergeCell ref="Z451:AF451"/>
    <mergeCell ref="P452:V452"/>
    <mergeCell ref="W452:Y452"/>
    <mergeCell ref="Z452:AF452"/>
    <mergeCell ref="P449:V449"/>
    <mergeCell ref="W449:Y449"/>
    <mergeCell ref="Z449:AF449"/>
    <mergeCell ref="P450:V450"/>
    <mergeCell ref="W450:Y450"/>
    <mergeCell ref="Z450:AF450"/>
    <mergeCell ref="P447:V447"/>
    <mergeCell ref="W447:Y447"/>
    <mergeCell ref="Z447:AF447"/>
    <mergeCell ref="P448:V448"/>
    <mergeCell ref="W448:Y448"/>
    <mergeCell ref="Z448:AF448"/>
    <mergeCell ref="P445:V445"/>
    <mergeCell ref="W445:Y445"/>
    <mergeCell ref="Z445:AF445"/>
    <mergeCell ref="P446:V446"/>
    <mergeCell ref="W446:Y446"/>
    <mergeCell ref="Z446:AF446"/>
    <mergeCell ref="P443:V443"/>
    <mergeCell ref="W443:Y443"/>
    <mergeCell ref="Z443:AF443"/>
    <mergeCell ref="P444:V444"/>
    <mergeCell ref="W444:Y444"/>
    <mergeCell ref="Z444:AF444"/>
    <mergeCell ref="P441:V441"/>
    <mergeCell ref="W441:Y441"/>
    <mergeCell ref="Z441:AF441"/>
    <mergeCell ref="P442:V442"/>
    <mergeCell ref="W442:Y442"/>
    <mergeCell ref="Z442:AF442"/>
    <mergeCell ref="P439:V439"/>
    <mergeCell ref="W439:Y439"/>
    <mergeCell ref="Z439:AF439"/>
    <mergeCell ref="P440:V440"/>
    <mergeCell ref="W440:Y440"/>
    <mergeCell ref="Z440:AF440"/>
    <mergeCell ref="P437:V437"/>
    <mergeCell ref="W437:Y437"/>
    <mergeCell ref="Z437:AF437"/>
    <mergeCell ref="P438:V438"/>
    <mergeCell ref="W438:Y438"/>
    <mergeCell ref="Z438:AF438"/>
    <mergeCell ref="P435:V435"/>
    <mergeCell ref="W435:Y435"/>
    <mergeCell ref="Z435:AF435"/>
    <mergeCell ref="P436:V436"/>
    <mergeCell ref="W436:Y436"/>
    <mergeCell ref="Z436:AF436"/>
    <mergeCell ref="P433:V433"/>
    <mergeCell ref="W433:Y433"/>
    <mergeCell ref="Z433:AF433"/>
    <mergeCell ref="P434:V434"/>
    <mergeCell ref="W434:Y434"/>
    <mergeCell ref="Z434:AF434"/>
    <mergeCell ref="P431:V431"/>
    <mergeCell ref="W431:Y431"/>
    <mergeCell ref="Z431:AF431"/>
    <mergeCell ref="P432:V432"/>
    <mergeCell ref="W432:Y432"/>
    <mergeCell ref="Z432:AF432"/>
    <mergeCell ref="P429:V429"/>
    <mergeCell ref="W429:Y429"/>
    <mergeCell ref="Z429:AF429"/>
    <mergeCell ref="P430:V430"/>
    <mergeCell ref="W430:Y430"/>
    <mergeCell ref="Z430:AF430"/>
    <mergeCell ref="P427:V427"/>
    <mergeCell ref="W427:Y427"/>
    <mergeCell ref="Z427:AF427"/>
    <mergeCell ref="P428:V428"/>
    <mergeCell ref="W428:Y428"/>
    <mergeCell ref="Z428:AF428"/>
    <mergeCell ref="P425:V425"/>
    <mergeCell ref="W425:Y425"/>
    <mergeCell ref="Z425:AF425"/>
    <mergeCell ref="P426:V426"/>
    <mergeCell ref="W426:Y426"/>
    <mergeCell ref="Z426:AF426"/>
    <mergeCell ref="P423:V423"/>
    <mergeCell ref="W423:Y423"/>
    <mergeCell ref="Z423:AF423"/>
    <mergeCell ref="P424:V424"/>
    <mergeCell ref="W424:Y424"/>
    <mergeCell ref="Z424:AF424"/>
    <mergeCell ref="P421:V421"/>
    <mergeCell ref="W421:Y421"/>
    <mergeCell ref="Z421:AF421"/>
    <mergeCell ref="P422:V422"/>
    <mergeCell ref="W422:Y422"/>
    <mergeCell ref="Z422:AF422"/>
    <mergeCell ref="P419:V419"/>
    <mergeCell ref="W419:Y419"/>
    <mergeCell ref="Z419:AF419"/>
    <mergeCell ref="P420:V420"/>
    <mergeCell ref="W420:Y420"/>
    <mergeCell ref="Z420:AF420"/>
    <mergeCell ref="P417:V417"/>
    <mergeCell ref="W417:Y417"/>
    <mergeCell ref="Z417:AF417"/>
    <mergeCell ref="P418:V418"/>
    <mergeCell ref="W418:Y418"/>
    <mergeCell ref="Z418:AF418"/>
    <mergeCell ref="P415:V415"/>
    <mergeCell ref="W415:Y415"/>
    <mergeCell ref="Z415:AF415"/>
    <mergeCell ref="P416:V416"/>
    <mergeCell ref="W416:Y416"/>
    <mergeCell ref="Z416:AF416"/>
    <mergeCell ref="P413:V413"/>
    <mergeCell ref="W413:Y413"/>
    <mergeCell ref="Z413:AF413"/>
    <mergeCell ref="P414:V414"/>
    <mergeCell ref="W414:Y414"/>
    <mergeCell ref="Z414:AF414"/>
    <mergeCell ref="P411:V411"/>
    <mergeCell ref="W411:Y411"/>
    <mergeCell ref="Z411:AF411"/>
    <mergeCell ref="P412:V412"/>
    <mergeCell ref="W412:Y412"/>
    <mergeCell ref="Z412:AF412"/>
    <mergeCell ref="P409:V409"/>
    <mergeCell ref="W409:Y409"/>
    <mergeCell ref="Z409:AF409"/>
    <mergeCell ref="P410:V410"/>
    <mergeCell ref="W410:Y410"/>
    <mergeCell ref="Z410:AF410"/>
    <mergeCell ref="P407:V407"/>
    <mergeCell ref="W407:Y407"/>
    <mergeCell ref="Z407:AF407"/>
    <mergeCell ref="P408:V408"/>
    <mergeCell ref="W408:Y408"/>
    <mergeCell ref="Z408:AF408"/>
    <mergeCell ref="P405:V405"/>
    <mergeCell ref="W405:Y405"/>
    <mergeCell ref="Z405:AF405"/>
    <mergeCell ref="P406:V406"/>
    <mergeCell ref="W406:Y406"/>
    <mergeCell ref="Z406:AF406"/>
    <mergeCell ref="P403:V403"/>
    <mergeCell ref="W403:Y403"/>
    <mergeCell ref="Z403:AF403"/>
    <mergeCell ref="P404:V404"/>
    <mergeCell ref="W404:Y404"/>
    <mergeCell ref="Z404:AF404"/>
    <mergeCell ref="P401:V401"/>
    <mergeCell ref="W401:Y401"/>
    <mergeCell ref="Z401:AF401"/>
    <mergeCell ref="P402:V402"/>
    <mergeCell ref="W402:Y402"/>
    <mergeCell ref="Z402:AF402"/>
    <mergeCell ref="P399:V399"/>
    <mergeCell ref="W399:Y399"/>
    <mergeCell ref="Z399:AF399"/>
    <mergeCell ref="P400:V400"/>
    <mergeCell ref="W400:Y400"/>
    <mergeCell ref="Z400:AF400"/>
    <mergeCell ref="P397:V397"/>
    <mergeCell ref="W397:Y397"/>
    <mergeCell ref="Z397:AF397"/>
    <mergeCell ref="P398:V398"/>
    <mergeCell ref="W398:Y398"/>
    <mergeCell ref="Z398:AF398"/>
    <mergeCell ref="P395:V395"/>
    <mergeCell ref="W395:Y395"/>
    <mergeCell ref="Z395:AF395"/>
    <mergeCell ref="P396:V396"/>
    <mergeCell ref="W396:Y396"/>
    <mergeCell ref="Z396:AF396"/>
    <mergeCell ref="P393:V393"/>
    <mergeCell ref="W393:Y393"/>
    <mergeCell ref="Z393:AF393"/>
    <mergeCell ref="P394:V394"/>
    <mergeCell ref="W394:Y394"/>
    <mergeCell ref="Z394:AF394"/>
    <mergeCell ref="P391:V391"/>
    <mergeCell ref="W391:Y391"/>
    <mergeCell ref="Z391:AF391"/>
    <mergeCell ref="P392:V392"/>
    <mergeCell ref="W392:Y392"/>
    <mergeCell ref="Z392:AF392"/>
    <mergeCell ref="P389:V389"/>
    <mergeCell ref="W389:Y389"/>
    <mergeCell ref="Z389:AF389"/>
    <mergeCell ref="P390:V390"/>
    <mergeCell ref="W390:Y390"/>
    <mergeCell ref="Z390:AF390"/>
    <mergeCell ref="P387:V387"/>
    <mergeCell ref="W387:Y387"/>
    <mergeCell ref="Z387:AF387"/>
    <mergeCell ref="P388:V388"/>
    <mergeCell ref="W388:Y388"/>
    <mergeCell ref="Z388:AF388"/>
    <mergeCell ref="P385:V385"/>
    <mergeCell ref="W385:Y385"/>
    <mergeCell ref="Z385:AF385"/>
    <mergeCell ref="P386:V386"/>
    <mergeCell ref="W386:Y386"/>
    <mergeCell ref="Z386:AF386"/>
    <mergeCell ref="P383:V383"/>
    <mergeCell ref="W383:Y383"/>
    <mergeCell ref="Z383:AF383"/>
    <mergeCell ref="P384:V384"/>
    <mergeCell ref="W384:Y384"/>
    <mergeCell ref="Z384:AF384"/>
    <mergeCell ref="P381:V381"/>
    <mergeCell ref="W381:Y381"/>
    <mergeCell ref="Z381:AF381"/>
    <mergeCell ref="P382:V382"/>
    <mergeCell ref="W382:Y382"/>
    <mergeCell ref="Z382:AF382"/>
    <mergeCell ref="P379:V379"/>
    <mergeCell ref="W379:Y379"/>
    <mergeCell ref="Z379:AF379"/>
    <mergeCell ref="P380:V380"/>
    <mergeCell ref="W380:Y380"/>
    <mergeCell ref="Z380:AF380"/>
    <mergeCell ref="P377:V377"/>
    <mergeCell ref="W377:Y377"/>
    <mergeCell ref="Z377:AF377"/>
    <mergeCell ref="P378:V378"/>
    <mergeCell ref="W378:Y378"/>
    <mergeCell ref="Z378:AF378"/>
    <mergeCell ref="P375:V375"/>
    <mergeCell ref="W375:Y375"/>
    <mergeCell ref="Z375:AF375"/>
    <mergeCell ref="P376:V376"/>
    <mergeCell ref="W376:Y376"/>
    <mergeCell ref="Z376:AF376"/>
    <mergeCell ref="P373:V373"/>
    <mergeCell ref="W373:Y373"/>
    <mergeCell ref="Z373:AF373"/>
    <mergeCell ref="P374:V374"/>
    <mergeCell ref="W374:Y374"/>
    <mergeCell ref="Z374:AF374"/>
    <mergeCell ref="P371:V371"/>
    <mergeCell ref="W371:Y371"/>
    <mergeCell ref="Z371:AF371"/>
    <mergeCell ref="P372:V372"/>
    <mergeCell ref="W372:Y372"/>
    <mergeCell ref="Z372:AF372"/>
    <mergeCell ref="P369:V369"/>
    <mergeCell ref="W369:Y369"/>
    <mergeCell ref="Z369:AF369"/>
    <mergeCell ref="P370:V370"/>
    <mergeCell ref="W370:Y370"/>
    <mergeCell ref="Z370:AF370"/>
    <mergeCell ref="P367:V367"/>
    <mergeCell ref="W367:Y367"/>
    <mergeCell ref="Z367:AF367"/>
    <mergeCell ref="P368:V368"/>
    <mergeCell ref="W368:Y368"/>
    <mergeCell ref="Z368:AF368"/>
    <mergeCell ref="P365:V365"/>
    <mergeCell ref="W365:Y365"/>
    <mergeCell ref="Z365:AF365"/>
    <mergeCell ref="P366:V366"/>
    <mergeCell ref="W366:Y366"/>
    <mergeCell ref="Z366:AF366"/>
    <mergeCell ref="P363:V363"/>
    <mergeCell ref="W363:Y363"/>
    <mergeCell ref="Z363:AF363"/>
    <mergeCell ref="P364:V364"/>
    <mergeCell ref="W364:Y364"/>
    <mergeCell ref="Z364:AF364"/>
    <mergeCell ref="P361:V361"/>
    <mergeCell ref="W361:Y361"/>
    <mergeCell ref="Z361:AF361"/>
    <mergeCell ref="P362:V362"/>
    <mergeCell ref="W362:Y362"/>
    <mergeCell ref="Z362:AF362"/>
    <mergeCell ref="P359:V359"/>
    <mergeCell ref="W359:Y359"/>
    <mergeCell ref="Z359:AF359"/>
    <mergeCell ref="P360:V360"/>
    <mergeCell ref="W360:Y360"/>
    <mergeCell ref="Z360:AF360"/>
    <mergeCell ref="P357:V357"/>
    <mergeCell ref="W357:Y357"/>
    <mergeCell ref="Z357:AF357"/>
    <mergeCell ref="P358:V358"/>
    <mergeCell ref="W358:Y358"/>
    <mergeCell ref="Z358:AF358"/>
    <mergeCell ref="P355:V355"/>
    <mergeCell ref="W355:Y355"/>
    <mergeCell ref="Z355:AF355"/>
    <mergeCell ref="P356:V356"/>
    <mergeCell ref="W356:Y356"/>
    <mergeCell ref="Z356:AF356"/>
    <mergeCell ref="P353:V353"/>
    <mergeCell ref="W353:Y353"/>
    <mergeCell ref="Z353:AF353"/>
    <mergeCell ref="P354:V354"/>
    <mergeCell ref="W354:Y354"/>
    <mergeCell ref="Z354:AF354"/>
    <mergeCell ref="P351:V351"/>
    <mergeCell ref="W351:Y351"/>
    <mergeCell ref="Z351:AF351"/>
    <mergeCell ref="P352:V352"/>
    <mergeCell ref="W352:Y352"/>
    <mergeCell ref="Z352:AF352"/>
    <mergeCell ref="P349:V349"/>
    <mergeCell ref="W349:Y349"/>
    <mergeCell ref="Z349:AF349"/>
    <mergeCell ref="P350:V350"/>
    <mergeCell ref="W350:Y350"/>
    <mergeCell ref="Z350:AF350"/>
    <mergeCell ref="P347:V347"/>
    <mergeCell ref="W347:Y347"/>
    <mergeCell ref="Z347:AF347"/>
    <mergeCell ref="P348:V348"/>
    <mergeCell ref="W348:Y348"/>
    <mergeCell ref="Z348:AF348"/>
    <mergeCell ref="P345:V345"/>
    <mergeCell ref="W345:Y345"/>
    <mergeCell ref="Z345:AF345"/>
    <mergeCell ref="P346:V346"/>
    <mergeCell ref="W346:Y346"/>
    <mergeCell ref="Z346:AF346"/>
    <mergeCell ref="P343:V343"/>
    <mergeCell ref="W343:Y343"/>
    <mergeCell ref="Z343:AF343"/>
    <mergeCell ref="P344:V344"/>
    <mergeCell ref="W344:Y344"/>
    <mergeCell ref="Z344:AF344"/>
    <mergeCell ref="P341:V341"/>
    <mergeCell ref="W341:Y341"/>
    <mergeCell ref="Z341:AF341"/>
    <mergeCell ref="P342:V342"/>
    <mergeCell ref="W342:Y342"/>
    <mergeCell ref="Z342:AF342"/>
    <mergeCell ref="P339:V339"/>
    <mergeCell ref="W339:Y339"/>
    <mergeCell ref="Z339:AF339"/>
    <mergeCell ref="P340:V340"/>
    <mergeCell ref="W340:Y340"/>
    <mergeCell ref="Z340:AF340"/>
    <mergeCell ref="P337:V337"/>
    <mergeCell ref="W337:Y337"/>
    <mergeCell ref="Z337:AF337"/>
    <mergeCell ref="P338:V338"/>
    <mergeCell ref="W338:Y338"/>
    <mergeCell ref="Z338:AF338"/>
    <mergeCell ref="P335:V335"/>
    <mergeCell ref="W335:Y335"/>
    <mergeCell ref="Z335:AF335"/>
    <mergeCell ref="P336:V336"/>
    <mergeCell ref="W336:Y336"/>
    <mergeCell ref="Z336:AF336"/>
    <mergeCell ref="P333:V333"/>
    <mergeCell ref="W333:Y333"/>
    <mergeCell ref="Z333:AF333"/>
    <mergeCell ref="P334:V334"/>
    <mergeCell ref="W334:Y334"/>
    <mergeCell ref="Z334:AF334"/>
    <mergeCell ref="P331:V331"/>
    <mergeCell ref="W331:Y331"/>
    <mergeCell ref="Z331:AF331"/>
    <mergeCell ref="P332:V332"/>
    <mergeCell ref="W332:Y332"/>
    <mergeCell ref="Z332:AF332"/>
    <mergeCell ref="P329:V329"/>
    <mergeCell ref="W329:Y329"/>
    <mergeCell ref="Z329:AF329"/>
    <mergeCell ref="P330:V330"/>
    <mergeCell ref="W330:Y330"/>
    <mergeCell ref="Z330:AF330"/>
    <mergeCell ref="P327:V327"/>
    <mergeCell ref="W327:Y327"/>
    <mergeCell ref="Z327:AF327"/>
    <mergeCell ref="P328:V328"/>
    <mergeCell ref="W328:Y328"/>
    <mergeCell ref="Z328:AF328"/>
    <mergeCell ref="P325:V325"/>
    <mergeCell ref="W325:Y325"/>
    <mergeCell ref="Z325:AF325"/>
    <mergeCell ref="P326:V326"/>
    <mergeCell ref="W326:Y326"/>
    <mergeCell ref="Z326:AF326"/>
    <mergeCell ref="P323:V323"/>
    <mergeCell ref="W323:Y323"/>
    <mergeCell ref="Z323:AF323"/>
    <mergeCell ref="P324:V324"/>
    <mergeCell ref="W324:Y324"/>
    <mergeCell ref="Z324:AF324"/>
    <mergeCell ref="P321:V321"/>
    <mergeCell ref="W321:Y321"/>
    <mergeCell ref="Z321:AF321"/>
    <mergeCell ref="P322:V322"/>
    <mergeCell ref="W322:Y322"/>
    <mergeCell ref="Z322:AF322"/>
    <mergeCell ref="P319:V319"/>
    <mergeCell ref="W319:Y319"/>
    <mergeCell ref="Z319:AF319"/>
    <mergeCell ref="P320:V320"/>
    <mergeCell ref="W320:Y320"/>
    <mergeCell ref="Z320:AF320"/>
    <mergeCell ref="P317:V317"/>
    <mergeCell ref="W317:Y317"/>
    <mergeCell ref="Z317:AF317"/>
    <mergeCell ref="P318:V318"/>
    <mergeCell ref="W318:Y318"/>
    <mergeCell ref="Z318:AF318"/>
    <mergeCell ref="P315:V315"/>
    <mergeCell ref="W315:Y315"/>
    <mergeCell ref="Z315:AF315"/>
    <mergeCell ref="P316:V316"/>
    <mergeCell ref="W316:Y316"/>
    <mergeCell ref="Z316:AF316"/>
    <mergeCell ref="P313:V313"/>
    <mergeCell ref="W313:Y313"/>
    <mergeCell ref="Z313:AF313"/>
    <mergeCell ref="P314:V314"/>
    <mergeCell ref="W314:Y314"/>
    <mergeCell ref="Z314:AF314"/>
    <mergeCell ref="P311:V311"/>
    <mergeCell ref="W311:Y311"/>
    <mergeCell ref="Z311:AF311"/>
    <mergeCell ref="P312:V312"/>
    <mergeCell ref="W312:Y312"/>
    <mergeCell ref="Z312:AF312"/>
    <mergeCell ref="P309:V309"/>
    <mergeCell ref="W309:Y309"/>
    <mergeCell ref="Z309:AF309"/>
    <mergeCell ref="P310:V310"/>
    <mergeCell ref="W310:Y310"/>
    <mergeCell ref="Z310:AF310"/>
    <mergeCell ref="P307:V307"/>
    <mergeCell ref="W307:Y307"/>
    <mergeCell ref="Z307:AF307"/>
    <mergeCell ref="P308:V308"/>
    <mergeCell ref="W308:Y308"/>
    <mergeCell ref="Z308:AF308"/>
    <mergeCell ref="P305:V305"/>
    <mergeCell ref="W305:Y305"/>
    <mergeCell ref="Z305:AF305"/>
    <mergeCell ref="P306:V306"/>
    <mergeCell ref="W306:Y306"/>
    <mergeCell ref="Z306:AF306"/>
    <mergeCell ref="P303:V303"/>
    <mergeCell ref="W303:Y303"/>
    <mergeCell ref="Z303:AF303"/>
    <mergeCell ref="P304:V304"/>
    <mergeCell ref="W304:Y304"/>
    <mergeCell ref="Z304:AF304"/>
    <mergeCell ref="P301:V301"/>
    <mergeCell ref="W301:Y301"/>
    <mergeCell ref="Z301:AF301"/>
    <mergeCell ref="P302:V302"/>
    <mergeCell ref="W302:Y302"/>
    <mergeCell ref="Z302:AF302"/>
    <mergeCell ref="P299:V299"/>
    <mergeCell ref="W299:Y299"/>
    <mergeCell ref="Z299:AF299"/>
    <mergeCell ref="P300:V300"/>
    <mergeCell ref="W300:Y300"/>
    <mergeCell ref="Z300:AF300"/>
    <mergeCell ref="P297:V297"/>
    <mergeCell ref="W297:Y297"/>
    <mergeCell ref="Z297:AF297"/>
    <mergeCell ref="P298:V298"/>
    <mergeCell ref="W298:Y298"/>
    <mergeCell ref="Z298:AF298"/>
    <mergeCell ref="P295:V295"/>
    <mergeCell ref="W295:Y295"/>
    <mergeCell ref="Z295:AF295"/>
    <mergeCell ref="P296:V296"/>
    <mergeCell ref="W296:Y296"/>
    <mergeCell ref="Z296:AF296"/>
    <mergeCell ref="P293:V293"/>
    <mergeCell ref="W293:Y293"/>
    <mergeCell ref="Z293:AF293"/>
    <mergeCell ref="P294:V294"/>
    <mergeCell ref="W294:Y294"/>
    <mergeCell ref="Z294:AF294"/>
    <mergeCell ref="P291:V291"/>
    <mergeCell ref="W291:Y291"/>
    <mergeCell ref="Z291:AF291"/>
    <mergeCell ref="P292:V292"/>
    <mergeCell ref="W292:Y292"/>
    <mergeCell ref="Z292:AF292"/>
    <mergeCell ref="P289:V289"/>
    <mergeCell ref="W289:Y289"/>
    <mergeCell ref="Z289:AF289"/>
    <mergeCell ref="P290:V290"/>
    <mergeCell ref="W290:Y290"/>
    <mergeCell ref="Z290:AF290"/>
    <mergeCell ref="P287:V287"/>
    <mergeCell ref="W287:Y287"/>
    <mergeCell ref="Z287:AF287"/>
    <mergeCell ref="P288:V288"/>
    <mergeCell ref="W288:Y288"/>
    <mergeCell ref="Z288:AF288"/>
    <mergeCell ref="P285:V285"/>
    <mergeCell ref="W285:Y285"/>
    <mergeCell ref="Z285:AF285"/>
    <mergeCell ref="P286:V286"/>
    <mergeCell ref="W286:Y286"/>
    <mergeCell ref="Z286:AF286"/>
    <mergeCell ref="P283:V283"/>
    <mergeCell ref="W283:Y283"/>
    <mergeCell ref="Z283:AF283"/>
    <mergeCell ref="P284:V284"/>
    <mergeCell ref="W284:Y284"/>
    <mergeCell ref="Z284:AF284"/>
    <mergeCell ref="P281:V281"/>
    <mergeCell ref="W281:Y281"/>
    <mergeCell ref="Z281:AF281"/>
    <mergeCell ref="P282:V282"/>
    <mergeCell ref="W282:Y282"/>
    <mergeCell ref="Z282:AF282"/>
    <mergeCell ref="P279:V279"/>
    <mergeCell ref="W279:Y279"/>
    <mergeCell ref="Z279:AF279"/>
    <mergeCell ref="P280:V280"/>
    <mergeCell ref="W280:Y280"/>
    <mergeCell ref="Z280:AF280"/>
    <mergeCell ref="P277:V277"/>
    <mergeCell ref="W277:Y277"/>
    <mergeCell ref="Z277:AF277"/>
    <mergeCell ref="P278:V278"/>
    <mergeCell ref="W278:Y278"/>
    <mergeCell ref="Z278:AF278"/>
    <mergeCell ref="P275:V275"/>
    <mergeCell ref="W275:Y275"/>
    <mergeCell ref="Z275:AF275"/>
    <mergeCell ref="P276:V276"/>
    <mergeCell ref="W276:Y276"/>
    <mergeCell ref="Z276:AF276"/>
    <mergeCell ref="P273:V273"/>
    <mergeCell ref="W273:Y273"/>
    <mergeCell ref="Z273:AF273"/>
    <mergeCell ref="P274:V274"/>
    <mergeCell ref="W274:Y274"/>
    <mergeCell ref="Z274:AF274"/>
    <mergeCell ref="P271:V271"/>
    <mergeCell ref="W271:Y271"/>
    <mergeCell ref="Z271:AF271"/>
    <mergeCell ref="P272:V272"/>
    <mergeCell ref="W272:Y272"/>
    <mergeCell ref="Z272:AF272"/>
    <mergeCell ref="P269:V269"/>
    <mergeCell ref="W269:Y269"/>
    <mergeCell ref="Z269:AF269"/>
    <mergeCell ref="P270:V270"/>
    <mergeCell ref="W270:Y270"/>
    <mergeCell ref="Z270:AF270"/>
    <mergeCell ref="P267:V267"/>
    <mergeCell ref="W267:Y267"/>
    <mergeCell ref="Z267:AF267"/>
    <mergeCell ref="P268:V268"/>
    <mergeCell ref="W268:Y268"/>
    <mergeCell ref="Z268:AF268"/>
    <mergeCell ref="P265:V265"/>
    <mergeCell ref="W265:Y265"/>
    <mergeCell ref="Z265:AF265"/>
    <mergeCell ref="P266:V266"/>
    <mergeCell ref="W266:Y266"/>
    <mergeCell ref="Z266:AF266"/>
    <mergeCell ref="P263:V263"/>
    <mergeCell ref="W263:Y263"/>
    <mergeCell ref="Z263:AF263"/>
    <mergeCell ref="P264:V264"/>
    <mergeCell ref="W264:Y264"/>
    <mergeCell ref="Z264:AF264"/>
    <mergeCell ref="P261:V261"/>
    <mergeCell ref="W261:Y261"/>
    <mergeCell ref="Z261:AF261"/>
    <mergeCell ref="P262:V262"/>
    <mergeCell ref="W262:Y262"/>
    <mergeCell ref="Z262:AF262"/>
    <mergeCell ref="P259:V259"/>
    <mergeCell ref="W259:Y259"/>
    <mergeCell ref="Z259:AF259"/>
    <mergeCell ref="P260:V260"/>
    <mergeCell ref="W260:Y260"/>
    <mergeCell ref="Z260:AF260"/>
    <mergeCell ref="P257:V257"/>
    <mergeCell ref="W257:Y257"/>
    <mergeCell ref="Z257:AF257"/>
    <mergeCell ref="P258:V258"/>
    <mergeCell ref="W258:Y258"/>
    <mergeCell ref="Z258:AF258"/>
    <mergeCell ref="P255:V255"/>
    <mergeCell ref="W255:Y255"/>
    <mergeCell ref="Z255:AF255"/>
    <mergeCell ref="P256:V256"/>
    <mergeCell ref="W256:Y256"/>
    <mergeCell ref="Z256:AF256"/>
    <mergeCell ref="P253:V253"/>
    <mergeCell ref="W253:Y253"/>
    <mergeCell ref="Z253:AF253"/>
    <mergeCell ref="P254:V254"/>
    <mergeCell ref="W254:Y254"/>
    <mergeCell ref="Z254:AF254"/>
    <mergeCell ref="P251:V251"/>
    <mergeCell ref="W251:Y251"/>
    <mergeCell ref="Z251:AF251"/>
    <mergeCell ref="P252:V252"/>
    <mergeCell ref="W252:Y252"/>
    <mergeCell ref="Z252:AF252"/>
    <mergeCell ref="P249:V249"/>
    <mergeCell ref="W249:Y249"/>
    <mergeCell ref="Z249:AF249"/>
    <mergeCell ref="P250:V250"/>
    <mergeCell ref="W250:Y250"/>
    <mergeCell ref="Z250:AF250"/>
    <mergeCell ref="P247:V247"/>
    <mergeCell ref="W247:Y247"/>
    <mergeCell ref="Z247:AF247"/>
    <mergeCell ref="P248:V248"/>
    <mergeCell ref="W248:Y248"/>
    <mergeCell ref="Z248:AF248"/>
    <mergeCell ref="P245:V245"/>
    <mergeCell ref="W245:Y245"/>
    <mergeCell ref="Z245:AF245"/>
    <mergeCell ref="P246:V246"/>
    <mergeCell ref="W246:Y246"/>
    <mergeCell ref="Z246:AF246"/>
    <mergeCell ref="P243:V243"/>
    <mergeCell ref="W243:Y243"/>
    <mergeCell ref="Z243:AF243"/>
    <mergeCell ref="P244:V244"/>
    <mergeCell ref="W244:Y244"/>
    <mergeCell ref="Z244:AF244"/>
    <mergeCell ref="P241:V241"/>
    <mergeCell ref="W241:Y241"/>
    <mergeCell ref="Z241:AF241"/>
    <mergeCell ref="P242:V242"/>
    <mergeCell ref="W242:Y242"/>
    <mergeCell ref="Z242:AF242"/>
    <mergeCell ref="P239:V239"/>
    <mergeCell ref="W239:Y239"/>
    <mergeCell ref="Z239:AF239"/>
    <mergeCell ref="P240:V240"/>
    <mergeCell ref="W240:Y240"/>
    <mergeCell ref="Z240:AF240"/>
    <mergeCell ref="P237:V237"/>
    <mergeCell ref="W237:Y237"/>
    <mergeCell ref="Z237:AF237"/>
    <mergeCell ref="P238:V238"/>
    <mergeCell ref="W238:Y238"/>
    <mergeCell ref="Z238:AF238"/>
    <mergeCell ref="P235:V235"/>
    <mergeCell ref="W235:Y235"/>
    <mergeCell ref="Z235:AF235"/>
    <mergeCell ref="P236:V236"/>
    <mergeCell ref="W236:Y236"/>
    <mergeCell ref="Z236:AF236"/>
    <mergeCell ref="P233:V233"/>
    <mergeCell ref="W233:Y233"/>
    <mergeCell ref="Z233:AF233"/>
    <mergeCell ref="P234:V234"/>
    <mergeCell ref="W234:Y234"/>
    <mergeCell ref="Z234:AF234"/>
    <mergeCell ref="P231:V231"/>
    <mergeCell ref="W231:Y231"/>
    <mergeCell ref="Z231:AF231"/>
    <mergeCell ref="P232:V232"/>
    <mergeCell ref="W232:Y232"/>
    <mergeCell ref="Z232:AF232"/>
    <mergeCell ref="P229:V229"/>
    <mergeCell ref="W229:Y229"/>
    <mergeCell ref="Z229:AF229"/>
    <mergeCell ref="P230:V230"/>
    <mergeCell ref="W230:Y230"/>
    <mergeCell ref="Z230:AF230"/>
    <mergeCell ref="P227:V227"/>
    <mergeCell ref="W227:Y227"/>
    <mergeCell ref="Z227:AF227"/>
    <mergeCell ref="P228:V228"/>
    <mergeCell ref="W228:Y228"/>
    <mergeCell ref="Z228:AF228"/>
    <mergeCell ref="P225:V225"/>
    <mergeCell ref="W225:Y225"/>
    <mergeCell ref="Z225:AF225"/>
    <mergeCell ref="P226:V226"/>
    <mergeCell ref="W226:Y226"/>
    <mergeCell ref="Z226:AF226"/>
    <mergeCell ref="P223:V223"/>
    <mergeCell ref="W223:Y223"/>
    <mergeCell ref="Z223:AF223"/>
    <mergeCell ref="P224:V224"/>
    <mergeCell ref="W224:Y224"/>
    <mergeCell ref="Z224:AF224"/>
    <mergeCell ref="P221:V221"/>
    <mergeCell ref="W221:Y221"/>
    <mergeCell ref="Z221:AF221"/>
    <mergeCell ref="P222:V222"/>
    <mergeCell ref="W222:Y222"/>
    <mergeCell ref="Z222:AF222"/>
    <mergeCell ref="P219:V219"/>
    <mergeCell ref="W219:Y219"/>
    <mergeCell ref="Z219:AF219"/>
    <mergeCell ref="P220:V220"/>
    <mergeCell ref="W220:Y220"/>
    <mergeCell ref="Z220:AF220"/>
    <mergeCell ref="P217:V217"/>
    <mergeCell ref="W217:Y217"/>
    <mergeCell ref="Z217:AF217"/>
    <mergeCell ref="P218:V218"/>
    <mergeCell ref="W218:Y218"/>
    <mergeCell ref="Z218:AF218"/>
    <mergeCell ref="P215:V215"/>
    <mergeCell ref="W215:Y215"/>
    <mergeCell ref="Z215:AF215"/>
    <mergeCell ref="P216:V216"/>
    <mergeCell ref="W216:Y216"/>
    <mergeCell ref="Z216:AF216"/>
    <mergeCell ref="P213:V213"/>
    <mergeCell ref="W213:Y213"/>
    <mergeCell ref="Z213:AF213"/>
    <mergeCell ref="P214:V214"/>
    <mergeCell ref="W214:Y214"/>
    <mergeCell ref="Z214:AF214"/>
    <mergeCell ref="P211:V211"/>
    <mergeCell ref="W211:Y211"/>
    <mergeCell ref="Z211:AF211"/>
    <mergeCell ref="P212:V212"/>
    <mergeCell ref="W212:Y212"/>
    <mergeCell ref="Z212:AF212"/>
    <mergeCell ref="P209:V209"/>
    <mergeCell ref="W209:Y209"/>
    <mergeCell ref="Z209:AF209"/>
    <mergeCell ref="P210:V210"/>
    <mergeCell ref="W210:Y210"/>
    <mergeCell ref="Z210:AF210"/>
    <mergeCell ref="P207:V207"/>
    <mergeCell ref="W207:Y207"/>
    <mergeCell ref="Z207:AF207"/>
    <mergeCell ref="P208:V208"/>
    <mergeCell ref="W208:Y208"/>
    <mergeCell ref="Z208:AF208"/>
    <mergeCell ref="P205:V205"/>
    <mergeCell ref="W205:Y205"/>
    <mergeCell ref="Z205:AF205"/>
    <mergeCell ref="P206:V206"/>
    <mergeCell ref="W206:Y206"/>
    <mergeCell ref="Z206:AF206"/>
    <mergeCell ref="P203:V203"/>
    <mergeCell ref="W203:Y203"/>
    <mergeCell ref="Z203:AF203"/>
    <mergeCell ref="P204:V204"/>
    <mergeCell ref="W204:Y204"/>
    <mergeCell ref="Z204:AF204"/>
    <mergeCell ref="P201:V201"/>
    <mergeCell ref="W201:Y201"/>
    <mergeCell ref="Z201:AF201"/>
    <mergeCell ref="P202:V202"/>
    <mergeCell ref="W202:Y202"/>
    <mergeCell ref="Z202:AF202"/>
    <mergeCell ref="P199:V199"/>
    <mergeCell ref="W199:Y199"/>
    <mergeCell ref="Z199:AF199"/>
    <mergeCell ref="P200:V200"/>
    <mergeCell ref="W200:Y200"/>
    <mergeCell ref="Z200:AF200"/>
    <mergeCell ref="P197:V197"/>
    <mergeCell ref="W197:Y197"/>
    <mergeCell ref="Z197:AF197"/>
    <mergeCell ref="P198:V198"/>
    <mergeCell ref="W198:Y198"/>
    <mergeCell ref="Z198:AF198"/>
    <mergeCell ref="P195:V195"/>
    <mergeCell ref="W195:Y195"/>
    <mergeCell ref="Z195:AF195"/>
    <mergeCell ref="P196:V196"/>
    <mergeCell ref="W196:Y196"/>
    <mergeCell ref="Z196:AF196"/>
    <mergeCell ref="P193:V193"/>
    <mergeCell ref="W193:Y193"/>
    <mergeCell ref="Z193:AF193"/>
    <mergeCell ref="P194:V194"/>
    <mergeCell ref="W194:Y194"/>
    <mergeCell ref="Z194:AF194"/>
    <mergeCell ref="P191:V191"/>
    <mergeCell ref="W191:Y191"/>
    <mergeCell ref="Z191:AF191"/>
    <mergeCell ref="P192:V192"/>
    <mergeCell ref="W192:Y192"/>
    <mergeCell ref="Z192:AF192"/>
    <mergeCell ref="P189:V189"/>
    <mergeCell ref="W189:Y189"/>
    <mergeCell ref="Z189:AF189"/>
    <mergeCell ref="P190:V190"/>
    <mergeCell ref="W190:Y190"/>
    <mergeCell ref="Z190:AF190"/>
    <mergeCell ref="P187:V187"/>
    <mergeCell ref="W187:Y187"/>
    <mergeCell ref="Z187:AF187"/>
    <mergeCell ref="P188:V188"/>
    <mergeCell ref="W188:Y188"/>
    <mergeCell ref="Z188:AF188"/>
    <mergeCell ref="P185:V185"/>
    <mergeCell ref="W185:Y185"/>
    <mergeCell ref="Z185:AF185"/>
    <mergeCell ref="P186:V186"/>
    <mergeCell ref="W186:Y186"/>
    <mergeCell ref="Z186:AF186"/>
    <mergeCell ref="P183:V183"/>
    <mergeCell ref="W183:Y183"/>
    <mergeCell ref="Z183:AF183"/>
    <mergeCell ref="P184:V184"/>
    <mergeCell ref="W184:Y184"/>
    <mergeCell ref="Z184:AF184"/>
    <mergeCell ref="P181:V181"/>
    <mergeCell ref="W181:Y181"/>
    <mergeCell ref="Z181:AF181"/>
    <mergeCell ref="P182:V182"/>
    <mergeCell ref="W182:Y182"/>
    <mergeCell ref="Z182:AF182"/>
    <mergeCell ref="P179:V179"/>
    <mergeCell ref="W179:Y179"/>
    <mergeCell ref="Z179:AF179"/>
    <mergeCell ref="P180:V180"/>
    <mergeCell ref="W180:Y180"/>
    <mergeCell ref="Z180:AF180"/>
    <mergeCell ref="P177:V177"/>
    <mergeCell ref="W177:Y177"/>
    <mergeCell ref="Z177:AF177"/>
    <mergeCell ref="P178:V178"/>
    <mergeCell ref="W178:Y178"/>
    <mergeCell ref="Z178:AF178"/>
    <mergeCell ref="P175:V175"/>
    <mergeCell ref="W175:Y175"/>
    <mergeCell ref="Z175:AF175"/>
    <mergeCell ref="P176:V176"/>
    <mergeCell ref="W176:Y176"/>
    <mergeCell ref="Z176:AF176"/>
    <mergeCell ref="P173:V173"/>
    <mergeCell ref="W173:Y173"/>
    <mergeCell ref="Z173:AF173"/>
    <mergeCell ref="P174:V174"/>
    <mergeCell ref="W174:Y174"/>
    <mergeCell ref="Z174:AF174"/>
    <mergeCell ref="P171:V171"/>
    <mergeCell ref="W171:Y171"/>
    <mergeCell ref="Z171:AF171"/>
    <mergeCell ref="P172:V172"/>
    <mergeCell ref="W172:Y172"/>
    <mergeCell ref="Z172:AF172"/>
    <mergeCell ref="P169:V169"/>
    <mergeCell ref="W169:Y169"/>
    <mergeCell ref="Z169:AF169"/>
    <mergeCell ref="P170:V170"/>
    <mergeCell ref="W170:Y170"/>
    <mergeCell ref="Z170:AF170"/>
    <mergeCell ref="P167:V167"/>
    <mergeCell ref="W167:Y167"/>
    <mergeCell ref="Z167:AF167"/>
    <mergeCell ref="P168:V168"/>
    <mergeCell ref="W168:Y168"/>
    <mergeCell ref="Z168:AF168"/>
    <mergeCell ref="P165:V165"/>
    <mergeCell ref="W165:Y165"/>
    <mergeCell ref="Z165:AF165"/>
    <mergeCell ref="P166:V166"/>
    <mergeCell ref="W166:Y166"/>
    <mergeCell ref="Z166:AF166"/>
    <mergeCell ref="P163:V163"/>
    <mergeCell ref="W163:Y163"/>
    <mergeCell ref="Z163:AF163"/>
    <mergeCell ref="P164:V164"/>
    <mergeCell ref="W164:Y164"/>
    <mergeCell ref="Z164:AF164"/>
    <mergeCell ref="P161:V161"/>
    <mergeCell ref="W161:Y161"/>
    <mergeCell ref="Z161:AF161"/>
    <mergeCell ref="P162:V162"/>
    <mergeCell ref="W162:Y162"/>
    <mergeCell ref="Z162:AF162"/>
    <mergeCell ref="P159:V159"/>
    <mergeCell ref="W159:Y159"/>
    <mergeCell ref="Z159:AF159"/>
    <mergeCell ref="P160:V160"/>
    <mergeCell ref="W160:Y160"/>
    <mergeCell ref="Z160:AF160"/>
    <mergeCell ref="P157:V157"/>
    <mergeCell ref="W157:Y157"/>
    <mergeCell ref="Z157:AF157"/>
    <mergeCell ref="P158:V158"/>
    <mergeCell ref="W158:Y158"/>
    <mergeCell ref="Z158:AF158"/>
    <mergeCell ref="P155:V155"/>
    <mergeCell ref="W155:Y155"/>
    <mergeCell ref="Z155:AF155"/>
    <mergeCell ref="P156:V156"/>
    <mergeCell ref="W156:Y156"/>
    <mergeCell ref="Z156:AF156"/>
    <mergeCell ref="P153:V153"/>
    <mergeCell ref="W153:Y153"/>
    <mergeCell ref="Z153:AF153"/>
    <mergeCell ref="P154:V154"/>
    <mergeCell ref="W154:Y154"/>
    <mergeCell ref="Z154:AF154"/>
    <mergeCell ref="P151:V151"/>
    <mergeCell ref="W151:Y151"/>
    <mergeCell ref="Z151:AF151"/>
    <mergeCell ref="P152:V152"/>
    <mergeCell ref="W152:Y152"/>
    <mergeCell ref="Z152:AF152"/>
    <mergeCell ref="P149:V149"/>
    <mergeCell ref="W149:Y149"/>
    <mergeCell ref="Z149:AF149"/>
    <mergeCell ref="P150:V150"/>
    <mergeCell ref="W150:Y150"/>
    <mergeCell ref="Z150:AF150"/>
    <mergeCell ref="P147:V147"/>
    <mergeCell ref="W147:Y147"/>
    <mergeCell ref="Z147:AF147"/>
    <mergeCell ref="P148:V148"/>
    <mergeCell ref="W148:Y148"/>
    <mergeCell ref="Z148:AF148"/>
    <mergeCell ref="P145:V145"/>
    <mergeCell ref="W145:Y145"/>
    <mergeCell ref="Z145:AF145"/>
    <mergeCell ref="P146:V146"/>
    <mergeCell ref="W146:Y146"/>
    <mergeCell ref="Z146:AF146"/>
    <mergeCell ref="P143:V143"/>
    <mergeCell ref="W143:Y143"/>
    <mergeCell ref="Z143:AF143"/>
    <mergeCell ref="P144:V144"/>
    <mergeCell ref="W144:Y144"/>
    <mergeCell ref="Z144:AF144"/>
    <mergeCell ref="P141:V141"/>
    <mergeCell ref="W141:Y141"/>
    <mergeCell ref="Z141:AF141"/>
    <mergeCell ref="P142:V142"/>
    <mergeCell ref="W142:Y142"/>
    <mergeCell ref="Z142:AF142"/>
    <mergeCell ref="P139:V139"/>
    <mergeCell ref="W139:Y139"/>
    <mergeCell ref="Z139:AF139"/>
    <mergeCell ref="P140:V140"/>
    <mergeCell ref="W140:Y140"/>
    <mergeCell ref="Z140:AF140"/>
    <mergeCell ref="P137:V137"/>
    <mergeCell ref="W137:Y137"/>
    <mergeCell ref="Z137:AF137"/>
    <mergeCell ref="P138:V138"/>
    <mergeCell ref="W138:Y138"/>
    <mergeCell ref="Z138:AF138"/>
    <mergeCell ref="P135:V135"/>
    <mergeCell ref="W135:Y135"/>
    <mergeCell ref="Z135:AF135"/>
    <mergeCell ref="P136:V136"/>
    <mergeCell ref="W136:Y136"/>
    <mergeCell ref="Z136:AF136"/>
    <mergeCell ref="P133:V133"/>
    <mergeCell ref="W133:Y133"/>
    <mergeCell ref="Z133:AF133"/>
    <mergeCell ref="P134:V134"/>
    <mergeCell ref="W134:Y134"/>
    <mergeCell ref="Z134:AF134"/>
    <mergeCell ref="P131:V131"/>
    <mergeCell ref="W131:Y131"/>
    <mergeCell ref="Z131:AF131"/>
    <mergeCell ref="P132:V132"/>
    <mergeCell ref="W132:Y132"/>
    <mergeCell ref="Z132:AF132"/>
    <mergeCell ref="P129:V129"/>
    <mergeCell ref="W129:Y129"/>
    <mergeCell ref="Z129:AF129"/>
    <mergeCell ref="P130:V130"/>
    <mergeCell ref="W130:Y130"/>
    <mergeCell ref="Z130:AF130"/>
    <mergeCell ref="P127:V127"/>
    <mergeCell ref="W127:Y127"/>
    <mergeCell ref="Z127:AF127"/>
    <mergeCell ref="P128:V128"/>
    <mergeCell ref="W128:Y128"/>
    <mergeCell ref="Z128:AF128"/>
    <mergeCell ref="P125:V125"/>
    <mergeCell ref="W125:Y125"/>
    <mergeCell ref="Z125:AF125"/>
    <mergeCell ref="P126:V126"/>
    <mergeCell ref="W126:Y126"/>
    <mergeCell ref="Z126:AF126"/>
    <mergeCell ref="P123:V123"/>
    <mergeCell ref="W123:Y123"/>
    <mergeCell ref="Z123:AF123"/>
    <mergeCell ref="P124:V124"/>
    <mergeCell ref="W124:Y124"/>
    <mergeCell ref="Z124:AF124"/>
    <mergeCell ref="P121:V121"/>
    <mergeCell ref="W121:Y121"/>
    <mergeCell ref="Z121:AF121"/>
    <mergeCell ref="P122:V122"/>
    <mergeCell ref="W122:Y122"/>
    <mergeCell ref="Z122:AF122"/>
    <mergeCell ref="P119:V119"/>
    <mergeCell ref="W119:Y119"/>
    <mergeCell ref="Z119:AF119"/>
    <mergeCell ref="P120:V120"/>
    <mergeCell ref="W120:Y120"/>
    <mergeCell ref="Z120:AF120"/>
    <mergeCell ref="P117:V117"/>
    <mergeCell ref="W117:Y117"/>
    <mergeCell ref="Z117:AF117"/>
    <mergeCell ref="P118:V118"/>
    <mergeCell ref="W118:Y118"/>
    <mergeCell ref="Z118:AF118"/>
    <mergeCell ref="P115:V115"/>
    <mergeCell ref="W115:Y115"/>
    <mergeCell ref="Z115:AF115"/>
    <mergeCell ref="P116:V116"/>
    <mergeCell ref="W116:Y116"/>
    <mergeCell ref="Z116:AF116"/>
    <mergeCell ref="P113:V113"/>
    <mergeCell ref="W113:Y113"/>
    <mergeCell ref="Z113:AF113"/>
    <mergeCell ref="P114:V114"/>
    <mergeCell ref="W114:Y114"/>
    <mergeCell ref="Z114:AF114"/>
    <mergeCell ref="P111:V111"/>
    <mergeCell ref="W111:Y111"/>
    <mergeCell ref="Z111:AF111"/>
    <mergeCell ref="P112:V112"/>
    <mergeCell ref="W112:Y112"/>
    <mergeCell ref="Z112:AF112"/>
    <mergeCell ref="P109:V109"/>
    <mergeCell ref="W109:Y109"/>
    <mergeCell ref="Z109:AF109"/>
    <mergeCell ref="P110:V110"/>
    <mergeCell ref="W110:Y110"/>
    <mergeCell ref="Z110:AF110"/>
    <mergeCell ref="P107:V107"/>
    <mergeCell ref="W107:Y107"/>
    <mergeCell ref="Z107:AF107"/>
    <mergeCell ref="P108:V108"/>
    <mergeCell ref="W108:Y108"/>
    <mergeCell ref="Z108:AF108"/>
    <mergeCell ref="P105:V105"/>
    <mergeCell ref="W105:Y105"/>
    <mergeCell ref="Z105:AF105"/>
    <mergeCell ref="P106:V106"/>
    <mergeCell ref="W106:Y106"/>
    <mergeCell ref="Z106:AF106"/>
    <mergeCell ref="P103:V103"/>
    <mergeCell ref="W103:Y103"/>
    <mergeCell ref="Z103:AF103"/>
    <mergeCell ref="P104:V104"/>
    <mergeCell ref="W104:Y104"/>
    <mergeCell ref="Z104:AF104"/>
    <mergeCell ref="P101:V101"/>
    <mergeCell ref="W101:Y101"/>
    <mergeCell ref="Z101:AF101"/>
    <mergeCell ref="P102:V102"/>
    <mergeCell ref="W102:Y102"/>
    <mergeCell ref="Z102:AF102"/>
    <mergeCell ref="P99:V99"/>
    <mergeCell ref="W99:Y99"/>
    <mergeCell ref="Z99:AF99"/>
    <mergeCell ref="P100:V100"/>
    <mergeCell ref="W100:Y100"/>
    <mergeCell ref="Z100:AF100"/>
    <mergeCell ref="P97:V97"/>
    <mergeCell ref="W97:Y97"/>
    <mergeCell ref="Z97:AF97"/>
    <mergeCell ref="P98:V98"/>
    <mergeCell ref="W98:Y98"/>
    <mergeCell ref="Z98:AF98"/>
    <mergeCell ref="P95:V95"/>
    <mergeCell ref="W95:Y95"/>
    <mergeCell ref="Z95:AF95"/>
    <mergeCell ref="P96:V96"/>
    <mergeCell ref="W96:Y96"/>
    <mergeCell ref="Z96:AF96"/>
    <mergeCell ref="P93:V93"/>
    <mergeCell ref="W93:Y93"/>
    <mergeCell ref="Z93:AF93"/>
    <mergeCell ref="P94:V94"/>
    <mergeCell ref="W94:Y94"/>
    <mergeCell ref="Z94:AF94"/>
    <mergeCell ref="P91:V91"/>
    <mergeCell ref="W91:Y91"/>
    <mergeCell ref="Z91:AF91"/>
    <mergeCell ref="P92:V92"/>
    <mergeCell ref="W92:Y92"/>
    <mergeCell ref="Z92:AF92"/>
    <mergeCell ref="P89:V89"/>
    <mergeCell ref="W89:Y89"/>
    <mergeCell ref="Z89:AF89"/>
    <mergeCell ref="P90:V90"/>
    <mergeCell ref="W90:Y90"/>
    <mergeCell ref="Z90:AF90"/>
    <mergeCell ref="P87:V87"/>
    <mergeCell ref="W87:Y87"/>
    <mergeCell ref="Z87:AF87"/>
    <mergeCell ref="P88:V88"/>
    <mergeCell ref="W88:Y88"/>
    <mergeCell ref="Z88:AF88"/>
    <mergeCell ref="P85:V85"/>
    <mergeCell ref="W85:Y85"/>
    <mergeCell ref="Z85:AF85"/>
    <mergeCell ref="P86:V86"/>
    <mergeCell ref="W86:Y86"/>
    <mergeCell ref="Z86:AF86"/>
    <mergeCell ref="P83:V83"/>
    <mergeCell ref="W83:Y83"/>
    <mergeCell ref="Z83:AF83"/>
    <mergeCell ref="P84:V84"/>
    <mergeCell ref="W84:Y84"/>
    <mergeCell ref="Z84:AF84"/>
    <mergeCell ref="P76:V76"/>
    <mergeCell ref="W76:Y76"/>
    <mergeCell ref="Z76:AF76"/>
    <mergeCell ref="P77:V77"/>
    <mergeCell ref="W77:Y77"/>
    <mergeCell ref="Z77:AF77"/>
    <mergeCell ref="P74:V74"/>
    <mergeCell ref="W74:Y74"/>
    <mergeCell ref="Z74:AF74"/>
    <mergeCell ref="P75:V75"/>
    <mergeCell ref="W75:Y75"/>
    <mergeCell ref="Z75:AF75"/>
    <mergeCell ref="P72:V72"/>
    <mergeCell ref="W72:Y72"/>
    <mergeCell ref="Z72:AF72"/>
    <mergeCell ref="P73:V73"/>
    <mergeCell ref="W73:Y73"/>
    <mergeCell ref="Z73:AF73"/>
    <mergeCell ref="P70:V70"/>
    <mergeCell ref="W70:Y70"/>
    <mergeCell ref="Z70:AF70"/>
    <mergeCell ref="P71:V71"/>
    <mergeCell ref="W71:Y71"/>
    <mergeCell ref="Z71:AF71"/>
    <mergeCell ref="P68:V68"/>
    <mergeCell ref="W68:Y68"/>
    <mergeCell ref="Z68:AF68"/>
    <mergeCell ref="P69:V69"/>
    <mergeCell ref="W69:Y69"/>
    <mergeCell ref="Z69:AF69"/>
    <mergeCell ref="P66:V66"/>
    <mergeCell ref="W66:Y66"/>
    <mergeCell ref="Z66:AF66"/>
    <mergeCell ref="P67:V67"/>
    <mergeCell ref="W67:Y67"/>
    <mergeCell ref="Z67:AF67"/>
    <mergeCell ref="P64:V64"/>
    <mergeCell ref="W64:Y64"/>
    <mergeCell ref="Z64:AF64"/>
    <mergeCell ref="P65:V65"/>
    <mergeCell ref="W65:Y65"/>
    <mergeCell ref="Z65:AF65"/>
    <mergeCell ref="P62:V62"/>
    <mergeCell ref="W62:Y62"/>
    <mergeCell ref="Z62:AF62"/>
    <mergeCell ref="P63:V63"/>
    <mergeCell ref="W63:Y63"/>
    <mergeCell ref="Z63:AF63"/>
    <mergeCell ref="P60:V60"/>
    <mergeCell ref="W60:Y60"/>
    <mergeCell ref="Z60:AF60"/>
    <mergeCell ref="P61:V61"/>
    <mergeCell ref="W61:Y61"/>
    <mergeCell ref="Z61:AF61"/>
    <mergeCell ref="P58:V58"/>
    <mergeCell ref="W58:Y58"/>
    <mergeCell ref="Z58:AF58"/>
    <mergeCell ref="P59:V59"/>
    <mergeCell ref="W59:Y59"/>
    <mergeCell ref="Z59:AF59"/>
    <mergeCell ref="P56:V56"/>
    <mergeCell ref="W56:Y56"/>
    <mergeCell ref="Z56:AF56"/>
    <mergeCell ref="P57:V57"/>
    <mergeCell ref="W57:Y57"/>
    <mergeCell ref="Z57:AF57"/>
    <mergeCell ref="P54:V54"/>
    <mergeCell ref="W54:Y54"/>
    <mergeCell ref="Z54:AF54"/>
    <mergeCell ref="P55:V55"/>
    <mergeCell ref="W55:Y55"/>
    <mergeCell ref="Z55:AF55"/>
    <mergeCell ref="P52:V52"/>
    <mergeCell ref="W52:Y52"/>
    <mergeCell ref="Z52:AF52"/>
    <mergeCell ref="P53:V53"/>
    <mergeCell ref="W53:Y53"/>
    <mergeCell ref="Z53:AF53"/>
    <mergeCell ref="P50:V50"/>
    <mergeCell ref="W50:Y50"/>
    <mergeCell ref="Z50:AF50"/>
    <mergeCell ref="P51:V51"/>
    <mergeCell ref="W51:Y51"/>
    <mergeCell ref="Z51:AF51"/>
    <mergeCell ref="P48:V48"/>
    <mergeCell ref="W48:Y48"/>
    <mergeCell ref="Z48:AF48"/>
    <mergeCell ref="P49:V49"/>
    <mergeCell ref="W49:Y49"/>
    <mergeCell ref="Z49:AF49"/>
    <mergeCell ref="P46:V46"/>
    <mergeCell ref="W46:Y46"/>
    <mergeCell ref="Z46:AF46"/>
    <mergeCell ref="P47:V47"/>
    <mergeCell ref="W47:Y47"/>
    <mergeCell ref="Z47:AF47"/>
    <mergeCell ref="P44:V44"/>
    <mergeCell ref="W44:Y44"/>
    <mergeCell ref="Z44:AF44"/>
    <mergeCell ref="P45:V45"/>
    <mergeCell ref="W45:Y45"/>
    <mergeCell ref="Z45:AF45"/>
    <mergeCell ref="P42:V42"/>
    <mergeCell ref="W42:Y42"/>
    <mergeCell ref="Z42:AF42"/>
    <mergeCell ref="P43:V43"/>
    <mergeCell ref="W43:Y43"/>
    <mergeCell ref="Z43:AF43"/>
    <mergeCell ref="P40:V40"/>
    <mergeCell ref="W40:Y40"/>
    <mergeCell ref="Z40:AF40"/>
    <mergeCell ref="P41:V41"/>
    <mergeCell ref="W41:Y41"/>
    <mergeCell ref="Z41:AF41"/>
    <mergeCell ref="P38:V38"/>
    <mergeCell ref="W38:Y38"/>
    <mergeCell ref="Z38:AF38"/>
    <mergeCell ref="P39:V39"/>
    <mergeCell ref="W39:Y39"/>
    <mergeCell ref="Z39:AF39"/>
    <mergeCell ref="P36:V36"/>
    <mergeCell ref="W36:Y36"/>
    <mergeCell ref="Z36:AF36"/>
    <mergeCell ref="P37:V37"/>
    <mergeCell ref="W37:Y37"/>
    <mergeCell ref="Z37:AF37"/>
    <mergeCell ref="P34:V34"/>
    <mergeCell ref="W34:Y34"/>
    <mergeCell ref="Z34:AF34"/>
    <mergeCell ref="P35:V35"/>
    <mergeCell ref="W35:Y35"/>
    <mergeCell ref="Z35:AF35"/>
    <mergeCell ref="P32:V32"/>
    <mergeCell ref="W32:Y32"/>
    <mergeCell ref="Z32:AF32"/>
    <mergeCell ref="P33:V33"/>
    <mergeCell ref="W33:Y33"/>
    <mergeCell ref="Z33:AF33"/>
    <mergeCell ref="P30:V30"/>
    <mergeCell ref="W30:Y30"/>
    <mergeCell ref="Z30:AF30"/>
    <mergeCell ref="P31:V31"/>
    <mergeCell ref="W31:Y31"/>
    <mergeCell ref="Z31:AF31"/>
    <mergeCell ref="P28:V28"/>
    <mergeCell ref="W28:Y28"/>
    <mergeCell ref="Z28:AF28"/>
    <mergeCell ref="P29:V29"/>
    <mergeCell ref="W29:Y29"/>
    <mergeCell ref="Z29:AF29"/>
    <mergeCell ref="P26:V26"/>
    <mergeCell ref="W26:Y26"/>
    <mergeCell ref="Z26:AF26"/>
    <mergeCell ref="P27:V27"/>
    <mergeCell ref="W27:Y27"/>
    <mergeCell ref="Z27:AF27"/>
    <mergeCell ref="P24:V24"/>
    <mergeCell ref="W24:Y24"/>
    <mergeCell ref="Z24:AF24"/>
    <mergeCell ref="P25:V25"/>
    <mergeCell ref="W25:Y25"/>
    <mergeCell ref="Z25:AF25"/>
    <mergeCell ref="P22:V22"/>
    <mergeCell ref="W22:Y22"/>
    <mergeCell ref="Z22:AF22"/>
    <mergeCell ref="P23:V23"/>
    <mergeCell ref="W23:Y23"/>
    <mergeCell ref="Z23:AF23"/>
    <mergeCell ref="P20:V20"/>
    <mergeCell ref="W20:Y20"/>
    <mergeCell ref="Z20:AF20"/>
    <mergeCell ref="P21:V21"/>
    <mergeCell ref="W21:Y21"/>
    <mergeCell ref="Z21:AF21"/>
    <mergeCell ref="P18:V18"/>
    <mergeCell ref="W18:Y18"/>
    <mergeCell ref="Z18:AF18"/>
    <mergeCell ref="P19:V19"/>
    <mergeCell ref="W19:Y19"/>
    <mergeCell ref="Z19:AF19"/>
    <mergeCell ref="P16:V16"/>
    <mergeCell ref="W16:Y16"/>
    <mergeCell ref="Z16:AF16"/>
    <mergeCell ref="P17:V17"/>
    <mergeCell ref="W17:Y17"/>
    <mergeCell ref="Z17:AF17"/>
    <mergeCell ref="P14:V14"/>
    <mergeCell ref="W14:Y14"/>
    <mergeCell ref="Z14:AF14"/>
    <mergeCell ref="P15:V15"/>
    <mergeCell ref="W15:Y15"/>
    <mergeCell ref="Z15:AF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>
    <oddHeader>&amp;CP ř í l o h a  č. 1b) 
k usnesení Rady MČ Praha 4 č.11R-330/2021 ze dne 02.06.2021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E19" sqref="E19"/>
    </sheetView>
  </sheetViews>
  <sheetFormatPr defaultColWidth="9.00390625" defaultRowHeight="12.75"/>
  <cols>
    <col min="3" max="4" width="8.125" style="0" customWidth="1"/>
    <col min="5" max="5" width="28.625" style="0" customWidth="1"/>
    <col min="6" max="6" width="14.875" style="0" customWidth="1"/>
    <col min="7" max="7" width="14.25390625" style="0" customWidth="1"/>
  </cols>
  <sheetData>
    <row r="1" spans="1:7" ht="49.5" customHeight="1" thickBot="1" thickTop="1">
      <c r="A1" s="682" t="s">
        <v>2374</v>
      </c>
      <c r="B1" s="683" t="s">
        <v>2</v>
      </c>
      <c r="C1" s="684" t="s">
        <v>2375</v>
      </c>
      <c r="D1" s="684" t="s">
        <v>1659</v>
      </c>
      <c r="E1" s="650" t="s">
        <v>1359</v>
      </c>
      <c r="F1" s="669" t="s">
        <v>2328</v>
      </c>
      <c r="G1" s="675" t="s">
        <v>2408</v>
      </c>
    </row>
    <row r="2" spans="1:7" ht="24.75" customHeight="1">
      <c r="A2" s="653">
        <v>3111</v>
      </c>
      <c r="B2" s="654">
        <v>5331</v>
      </c>
      <c r="C2" s="654">
        <v>139</v>
      </c>
      <c r="D2" s="654">
        <v>467</v>
      </c>
      <c r="E2" s="655" t="s">
        <v>1374</v>
      </c>
      <c r="F2" s="678">
        <v>68163.96</v>
      </c>
      <c r="G2" s="679">
        <v>68.2</v>
      </c>
    </row>
    <row r="3" spans="1:7" ht="24.75" customHeight="1">
      <c r="A3" s="271">
        <v>3111</v>
      </c>
      <c r="B3" s="485">
        <v>5331</v>
      </c>
      <c r="C3" s="485">
        <v>154</v>
      </c>
      <c r="D3" s="485">
        <v>467</v>
      </c>
      <c r="E3" s="651" t="s">
        <v>1356</v>
      </c>
      <c r="F3" s="670">
        <v>181748.4</v>
      </c>
      <c r="G3" s="680">
        <v>181.7</v>
      </c>
    </row>
    <row r="4" spans="1:7" ht="24.75" customHeight="1">
      <c r="A4" s="271">
        <v>3113</v>
      </c>
      <c r="B4" s="485">
        <v>5331</v>
      </c>
      <c r="C4" s="485">
        <v>101</v>
      </c>
      <c r="D4" s="485">
        <v>466</v>
      </c>
      <c r="E4" s="652" t="s">
        <v>1360</v>
      </c>
      <c r="F4" s="671">
        <v>317575.4</v>
      </c>
      <c r="G4" s="680">
        <v>317.6</v>
      </c>
    </row>
    <row r="5" spans="1:7" ht="24.75" customHeight="1">
      <c r="A5" s="271">
        <v>3113</v>
      </c>
      <c r="B5" s="485">
        <v>5331</v>
      </c>
      <c r="C5" s="485">
        <v>105</v>
      </c>
      <c r="D5" s="485">
        <v>466</v>
      </c>
      <c r="E5" s="652" t="s">
        <v>1375</v>
      </c>
      <c r="F5" s="670">
        <v>1561793.74</v>
      </c>
      <c r="G5" s="680">
        <v>1561.8</v>
      </c>
    </row>
    <row r="6" spans="1:7" ht="24.75" customHeight="1">
      <c r="A6" s="271">
        <v>3113</v>
      </c>
      <c r="B6" s="485">
        <v>5331</v>
      </c>
      <c r="C6" s="485">
        <v>156</v>
      </c>
      <c r="D6" s="485">
        <v>466</v>
      </c>
      <c r="E6" s="652" t="s">
        <v>1362</v>
      </c>
      <c r="F6" s="671">
        <v>422488.17</v>
      </c>
      <c r="G6" s="680">
        <v>422.5</v>
      </c>
    </row>
    <row r="7" spans="1:7" ht="24.75" customHeight="1">
      <c r="A7" s="271">
        <v>3113</v>
      </c>
      <c r="B7" s="485">
        <v>5331</v>
      </c>
      <c r="C7" s="485">
        <v>108</v>
      </c>
      <c r="D7" s="485">
        <v>466</v>
      </c>
      <c r="E7" s="652" t="s">
        <v>1364</v>
      </c>
      <c r="F7" s="671">
        <v>36908.63</v>
      </c>
      <c r="G7" s="680">
        <v>36.9</v>
      </c>
    </row>
    <row r="8" spans="1:7" ht="24.75" customHeight="1">
      <c r="A8" s="271">
        <v>3113</v>
      </c>
      <c r="B8" s="485">
        <v>5331</v>
      </c>
      <c r="C8" s="485">
        <v>119</v>
      </c>
      <c r="D8" s="485">
        <v>466</v>
      </c>
      <c r="E8" s="652" t="s">
        <v>1363</v>
      </c>
      <c r="F8" s="671">
        <v>154002.01</v>
      </c>
      <c r="G8" s="680">
        <v>154</v>
      </c>
    </row>
    <row r="9" spans="1:7" ht="24.75" customHeight="1">
      <c r="A9" s="271">
        <v>3113</v>
      </c>
      <c r="B9" s="485">
        <v>5331</v>
      </c>
      <c r="C9" s="485">
        <v>122</v>
      </c>
      <c r="D9" s="485">
        <v>466</v>
      </c>
      <c r="E9" s="652" t="s">
        <v>2329</v>
      </c>
      <c r="F9" s="672">
        <v>373549.54</v>
      </c>
      <c r="G9" s="680">
        <v>373.5</v>
      </c>
    </row>
    <row r="10" spans="1:7" ht="24.75" customHeight="1" thickBot="1">
      <c r="A10" s="657">
        <v>3113</v>
      </c>
      <c r="B10" s="658">
        <v>5331</v>
      </c>
      <c r="C10" s="658">
        <v>104</v>
      </c>
      <c r="D10" s="676">
        <v>466</v>
      </c>
      <c r="E10" s="677" t="s">
        <v>1367</v>
      </c>
      <c r="F10" s="673">
        <v>49961.3</v>
      </c>
      <c r="G10" s="681">
        <v>50</v>
      </c>
    </row>
    <row r="11" spans="1:7" ht="34.5" customHeight="1" thickBot="1" thickTop="1">
      <c r="A11" s="660"/>
      <c r="B11" s="661"/>
      <c r="C11" s="661"/>
      <c r="D11" s="659"/>
      <c r="E11" s="656" t="s">
        <v>1</v>
      </c>
      <c r="F11" s="674">
        <f>SUM(F2:F10)</f>
        <v>3166191.1499999994</v>
      </c>
      <c r="G11" s="668">
        <f>SUM(G2:G10)</f>
        <v>3166.2000000000003</v>
      </c>
    </row>
    <row r="12" ht="13.5" thickTop="1"/>
  </sheetData>
  <sheetProtection/>
  <printOptions horizontalCentered="1"/>
  <pageMargins left="0.7086614173228347" right="0.7086614173228347" top="1.3779527559055118" bottom="0.7874015748031497" header="0.31496062992125984" footer="0.31496062992125984"/>
  <pageSetup horizontalDpi="600" verticalDpi="600" orientation="portrait" paperSize="9" scale="95" r:id="rId1"/>
  <headerFooter>
    <oddHeader xml:space="preserve">&amp;CP ř í l o h a  č.6c) 
k usnesení Rady MČ Praha 4 č. 11R-330/2021 ze dne 02.06.2021
&amp;"Arial CE,Tučná kurzíva"&amp;11Finanční vypořádání příspěvkových organizací zřízených MČ P4 - dokrytí ztráty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C47" sqref="C47"/>
    </sheetView>
  </sheetViews>
  <sheetFormatPr defaultColWidth="9.00390625" defaultRowHeight="12.75"/>
  <cols>
    <col min="1" max="1" width="35.875" style="0" customWidth="1"/>
    <col min="2" max="3" width="18.75390625" style="0" customWidth="1"/>
    <col min="4" max="4" width="18.25390625" style="0" customWidth="1"/>
  </cols>
  <sheetData>
    <row r="1" spans="1:4" ht="30" customHeight="1" thickBot="1" thickTop="1">
      <c r="A1" s="803" t="s">
        <v>1359</v>
      </c>
      <c r="B1" s="805" t="s">
        <v>1643</v>
      </c>
      <c r="C1" s="806"/>
      <c r="D1" s="807"/>
    </row>
    <row r="2" spans="1:4" ht="30" customHeight="1" thickBot="1">
      <c r="A2" s="804"/>
      <c r="B2" s="636" t="s">
        <v>2406</v>
      </c>
      <c r="C2" s="637" t="s">
        <v>2407</v>
      </c>
      <c r="D2" s="638" t="s">
        <v>1</v>
      </c>
    </row>
    <row r="3" spans="1:4" ht="19.5" customHeight="1" thickTop="1">
      <c r="A3" s="467" t="s">
        <v>1347</v>
      </c>
      <c r="B3" s="283">
        <v>40000</v>
      </c>
      <c r="C3" s="468">
        <v>41599.5</v>
      </c>
      <c r="D3" s="469">
        <f aca="true" t="shared" si="0" ref="D3:D20">SUM(B3+C3)</f>
        <v>81599.5</v>
      </c>
    </row>
    <row r="4" spans="1:4" ht="19.5" customHeight="1">
      <c r="A4" s="284" t="s">
        <v>1348</v>
      </c>
      <c r="B4" s="285">
        <v>0</v>
      </c>
      <c r="C4" s="470">
        <v>4247</v>
      </c>
      <c r="D4" s="469">
        <f t="shared" si="0"/>
        <v>4247</v>
      </c>
    </row>
    <row r="5" spans="1:4" ht="19.5" customHeight="1">
      <c r="A5" s="284" t="s">
        <v>1368</v>
      </c>
      <c r="B5" s="285">
        <v>0</v>
      </c>
      <c r="C5" s="470">
        <v>17634</v>
      </c>
      <c r="D5" s="469">
        <f t="shared" si="0"/>
        <v>17634</v>
      </c>
    </row>
    <row r="6" spans="1:4" ht="19.5" customHeight="1">
      <c r="A6" s="286" t="s">
        <v>1369</v>
      </c>
      <c r="B6" s="287">
        <v>0</v>
      </c>
      <c r="C6" s="285">
        <v>3676.13</v>
      </c>
      <c r="D6" s="469">
        <f t="shared" si="0"/>
        <v>3676.13</v>
      </c>
    </row>
    <row r="7" spans="1:4" ht="19.5" customHeight="1">
      <c r="A7" s="284" t="s">
        <v>1370</v>
      </c>
      <c r="B7" s="287">
        <v>0</v>
      </c>
      <c r="C7" s="285">
        <v>2850</v>
      </c>
      <c r="D7" s="469">
        <f t="shared" si="0"/>
        <v>2850</v>
      </c>
    </row>
    <row r="8" spans="1:4" ht="19.5" customHeight="1">
      <c r="A8" s="284" t="s">
        <v>1349</v>
      </c>
      <c r="B8" s="287">
        <v>0</v>
      </c>
      <c r="C8" s="285">
        <v>3430</v>
      </c>
      <c r="D8" s="469">
        <f t="shared" si="0"/>
        <v>3430</v>
      </c>
    </row>
    <row r="9" spans="1:4" ht="19.5" customHeight="1">
      <c r="A9" s="284" t="s">
        <v>1374</v>
      </c>
      <c r="B9" s="287">
        <v>0</v>
      </c>
      <c r="C9" s="285">
        <v>14869.8</v>
      </c>
      <c r="D9" s="469">
        <f t="shared" si="0"/>
        <v>14869.8</v>
      </c>
    </row>
    <row r="10" spans="1:4" ht="19.5" customHeight="1">
      <c r="A10" s="284" t="s">
        <v>1350</v>
      </c>
      <c r="B10" s="287">
        <v>0</v>
      </c>
      <c r="C10" s="285">
        <v>8465</v>
      </c>
      <c r="D10" s="469">
        <f t="shared" si="0"/>
        <v>8465</v>
      </c>
    </row>
    <row r="11" spans="1:4" ht="19.5" customHeight="1">
      <c r="A11" s="286" t="s">
        <v>1371</v>
      </c>
      <c r="B11" s="287">
        <v>0</v>
      </c>
      <c r="C11" s="285">
        <v>7410</v>
      </c>
      <c r="D11" s="469">
        <f t="shared" si="0"/>
        <v>7410</v>
      </c>
    </row>
    <row r="12" spans="1:4" ht="19.5" customHeight="1">
      <c r="A12" s="471" t="s">
        <v>1351</v>
      </c>
      <c r="B12" s="287">
        <v>0</v>
      </c>
      <c r="C12" s="285">
        <v>860</v>
      </c>
      <c r="D12" s="469">
        <f t="shared" si="0"/>
        <v>860</v>
      </c>
    </row>
    <row r="13" spans="1:4" ht="19.5" customHeight="1">
      <c r="A13" s="286" t="s">
        <v>1372</v>
      </c>
      <c r="B13" s="287">
        <v>0</v>
      </c>
      <c r="C13" s="285">
        <v>1538.75</v>
      </c>
      <c r="D13" s="469">
        <f t="shared" si="0"/>
        <v>1538.75</v>
      </c>
    </row>
    <row r="14" spans="1:4" ht="19.5" customHeight="1">
      <c r="A14" s="284" t="s">
        <v>1373</v>
      </c>
      <c r="B14" s="287">
        <v>2000</v>
      </c>
      <c r="C14" s="285">
        <v>545</v>
      </c>
      <c r="D14" s="469">
        <f t="shared" si="0"/>
        <v>2545</v>
      </c>
    </row>
    <row r="15" spans="1:4" ht="19.5" customHeight="1">
      <c r="A15" s="284" t="s">
        <v>1352</v>
      </c>
      <c r="B15" s="287">
        <v>0</v>
      </c>
      <c r="C15" s="285">
        <v>3814.98</v>
      </c>
      <c r="D15" s="469">
        <f t="shared" si="0"/>
        <v>3814.98</v>
      </c>
    </row>
    <row r="16" spans="1:4" ht="19.5" customHeight="1">
      <c r="A16" s="284" t="s">
        <v>1353</v>
      </c>
      <c r="B16" s="287">
        <v>0</v>
      </c>
      <c r="C16" s="285">
        <v>105477</v>
      </c>
      <c r="D16" s="469">
        <f t="shared" si="0"/>
        <v>105477</v>
      </c>
    </row>
    <row r="17" spans="1:4" ht="19.5" customHeight="1">
      <c r="A17" s="284" t="s">
        <v>1354</v>
      </c>
      <c r="B17" s="287">
        <v>0</v>
      </c>
      <c r="C17" s="285">
        <v>17085</v>
      </c>
      <c r="D17" s="469">
        <f t="shared" si="0"/>
        <v>17085</v>
      </c>
    </row>
    <row r="18" spans="1:4" ht="19.5" customHeight="1">
      <c r="A18" s="284" t="s">
        <v>1355</v>
      </c>
      <c r="B18" s="287">
        <v>0</v>
      </c>
      <c r="C18" s="285">
        <v>8785</v>
      </c>
      <c r="D18" s="469">
        <f t="shared" si="0"/>
        <v>8785</v>
      </c>
    </row>
    <row r="19" spans="1:4" ht="19.5" customHeight="1">
      <c r="A19" s="284" t="s">
        <v>1356</v>
      </c>
      <c r="B19" s="287"/>
      <c r="C19" s="285">
        <v>21951</v>
      </c>
      <c r="D19" s="469">
        <f t="shared" si="0"/>
        <v>21951</v>
      </c>
    </row>
    <row r="20" spans="1:4" ht="19.5" customHeight="1">
      <c r="A20" s="284" t="s">
        <v>1357</v>
      </c>
      <c r="B20" s="287">
        <v>0</v>
      </c>
      <c r="C20" s="285">
        <v>14894</v>
      </c>
      <c r="D20" s="469">
        <f t="shared" si="0"/>
        <v>14894</v>
      </c>
    </row>
    <row r="21" spans="1:4" ht="19.5" customHeight="1">
      <c r="A21" s="289" t="s">
        <v>1360</v>
      </c>
      <c r="B21" s="283">
        <v>0</v>
      </c>
      <c r="C21" s="283">
        <v>105149.48</v>
      </c>
      <c r="D21" s="472">
        <f>SUM(B21+C21)</f>
        <v>105149.48</v>
      </c>
    </row>
    <row r="22" spans="1:4" ht="19.5" customHeight="1">
      <c r="A22" s="284" t="s">
        <v>1361</v>
      </c>
      <c r="B22" s="287">
        <v>63139.28</v>
      </c>
      <c r="C22" s="285">
        <v>200000</v>
      </c>
      <c r="D22" s="473">
        <f aca="true" t="shared" si="1" ref="D22:D39">SUM(B22+C22)</f>
        <v>263139.28</v>
      </c>
    </row>
    <row r="23" spans="1:4" ht="19.5" customHeight="1">
      <c r="A23" s="286" t="s">
        <v>1342</v>
      </c>
      <c r="B23" s="287">
        <v>0</v>
      </c>
      <c r="C23" s="285">
        <v>279636.59</v>
      </c>
      <c r="D23" s="473">
        <f t="shared" si="1"/>
        <v>279636.59</v>
      </c>
    </row>
    <row r="24" spans="1:4" ht="19.5" customHeight="1">
      <c r="A24" s="284" t="s">
        <v>1375</v>
      </c>
      <c r="B24" s="287">
        <v>0</v>
      </c>
      <c r="C24" s="285">
        <v>330909.89</v>
      </c>
      <c r="D24" s="473">
        <f t="shared" si="1"/>
        <v>330909.89</v>
      </c>
    </row>
    <row r="25" spans="1:4" ht="19.5" customHeight="1">
      <c r="A25" s="284" t="s">
        <v>1362</v>
      </c>
      <c r="B25" s="287">
        <v>0</v>
      </c>
      <c r="C25" s="285">
        <v>16952.75</v>
      </c>
      <c r="D25" s="473">
        <f t="shared" si="1"/>
        <v>16952.75</v>
      </c>
    </row>
    <row r="26" spans="1:4" ht="19.5" customHeight="1">
      <c r="A26" s="284" t="s">
        <v>1343</v>
      </c>
      <c r="B26" s="287">
        <v>0</v>
      </c>
      <c r="C26" s="285">
        <v>5120.56</v>
      </c>
      <c r="D26" s="473">
        <f t="shared" si="1"/>
        <v>5120.56</v>
      </c>
    </row>
    <row r="27" spans="1:4" ht="19.5" customHeight="1">
      <c r="A27" s="286" t="s">
        <v>1344</v>
      </c>
      <c r="B27" s="288">
        <v>45000</v>
      </c>
      <c r="C27" s="474">
        <v>183452.8</v>
      </c>
      <c r="D27" s="475">
        <f t="shared" si="1"/>
        <v>228452.8</v>
      </c>
    </row>
    <row r="28" spans="1:4" ht="19.5" customHeight="1">
      <c r="A28" s="286" t="s">
        <v>1379</v>
      </c>
      <c r="B28" s="287">
        <v>0</v>
      </c>
      <c r="C28" s="285">
        <v>98023.82</v>
      </c>
      <c r="D28" s="473">
        <f t="shared" si="1"/>
        <v>98023.82</v>
      </c>
    </row>
    <row r="29" spans="1:4" ht="19.5" customHeight="1">
      <c r="A29" s="284" t="s">
        <v>1376</v>
      </c>
      <c r="B29" s="287">
        <v>0</v>
      </c>
      <c r="C29" s="285">
        <v>88081.41</v>
      </c>
      <c r="D29" s="473">
        <f t="shared" si="1"/>
        <v>88081.41</v>
      </c>
    </row>
    <row r="30" spans="1:4" ht="19.5" customHeight="1">
      <c r="A30" s="471" t="s">
        <v>2330</v>
      </c>
      <c r="B30" s="287">
        <v>0</v>
      </c>
      <c r="C30" s="285">
        <v>118611.62</v>
      </c>
      <c r="D30" s="473">
        <f t="shared" si="1"/>
        <v>118611.62</v>
      </c>
    </row>
    <row r="31" spans="1:4" ht="19.5" customHeight="1">
      <c r="A31" s="284" t="s">
        <v>1377</v>
      </c>
      <c r="B31" s="287">
        <v>0</v>
      </c>
      <c r="C31" s="285">
        <v>286618.94</v>
      </c>
      <c r="D31" s="473">
        <f t="shared" si="1"/>
        <v>286618.94</v>
      </c>
    </row>
    <row r="32" spans="1:4" ht="19.5" customHeight="1">
      <c r="A32" s="284" t="s">
        <v>1364</v>
      </c>
      <c r="B32" s="287">
        <v>0</v>
      </c>
      <c r="C32" s="285">
        <v>118272.42</v>
      </c>
      <c r="D32" s="473">
        <f t="shared" si="1"/>
        <v>118272.42</v>
      </c>
    </row>
    <row r="33" spans="1:4" ht="19.5" customHeight="1">
      <c r="A33" s="471" t="s">
        <v>1363</v>
      </c>
      <c r="B33" s="287">
        <v>0</v>
      </c>
      <c r="C33" s="285">
        <v>3040.84</v>
      </c>
      <c r="D33" s="473">
        <f t="shared" si="1"/>
        <v>3040.84</v>
      </c>
    </row>
    <row r="34" spans="1:4" ht="19.5" customHeight="1">
      <c r="A34" s="284" t="s">
        <v>1378</v>
      </c>
      <c r="B34" s="287">
        <v>0</v>
      </c>
      <c r="C34" s="285">
        <v>31240.53</v>
      </c>
      <c r="D34" s="473">
        <f t="shared" si="1"/>
        <v>31240.53</v>
      </c>
    </row>
    <row r="35" spans="1:4" ht="19.5" customHeight="1">
      <c r="A35" s="284" t="s">
        <v>1358</v>
      </c>
      <c r="B35" s="287">
        <v>0</v>
      </c>
      <c r="C35" s="285">
        <v>312292.83</v>
      </c>
      <c r="D35" s="473">
        <f t="shared" si="1"/>
        <v>312292.83</v>
      </c>
    </row>
    <row r="36" spans="1:4" ht="19.5" customHeight="1">
      <c r="A36" s="284" t="s">
        <v>1366</v>
      </c>
      <c r="B36" s="287">
        <v>0</v>
      </c>
      <c r="C36" s="285">
        <v>1436</v>
      </c>
      <c r="D36" s="475">
        <f t="shared" si="1"/>
        <v>1436</v>
      </c>
    </row>
    <row r="37" spans="1:4" ht="19.5" customHeight="1">
      <c r="A37" s="284" t="s">
        <v>1346</v>
      </c>
      <c r="B37" s="287">
        <v>0</v>
      </c>
      <c r="C37" s="285">
        <v>255459.49</v>
      </c>
      <c r="D37" s="473">
        <f t="shared" si="1"/>
        <v>255459.49</v>
      </c>
    </row>
    <row r="38" spans="1:4" ht="19.5" customHeight="1">
      <c r="A38" s="284" t="s">
        <v>1367</v>
      </c>
      <c r="B38" s="287">
        <v>0</v>
      </c>
      <c r="C38" s="285">
        <v>95266.82</v>
      </c>
      <c r="D38" s="473">
        <f t="shared" si="1"/>
        <v>95266.82</v>
      </c>
    </row>
    <row r="39" spans="1:4" ht="19.5" customHeight="1" thickBot="1">
      <c r="A39" s="476" t="s">
        <v>2323</v>
      </c>
      <c r="B39" s="632">
        <v>141512.24</v>
      </c>
      <c r="C39" s="308">
        <v>35378.06</v>
      </c>
      <c r="D39" s="155">
        <f t="shared" si="1"/>
        <v>176890.3</v>
      </c>
    </row>
    <row r="40" ht="13.5" thickTop="1"/>
  </sheetData>
  <sheetProtection/>
  <mergeCells count="2">
    <mergeCell ref="A1:A2"/>
    <mergeCell ref="B1:D1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  <headerFooter>
    <oddHeader>&amp;CP ř í l o h a  č.6d) 
k usnesení Rady MČ Praha 4 č. 11R-330/2021 ze dne 02.06.2021
&amp;"Arial CE,Tučná kurzíva"&amp;11Finanční vypořádání příspěvkových organizací zřízených MČ Praha 4 - příděly do fondů ze zisku doplňkové činnosti v Kč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7" sqref="R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6"/>
  <sheetViews>
    <sheetView view="pageLayout" workbookViewId="0" topLeftCell="A47">
      <selection activeCell="A57" sqref="A57"/>
    </sheetView>
  </sheetViews>
  <sheetFormatPr defaultColWidth="9.00390625" defaultRowHeight="12.75"/>
  <cols>
    <col min="1" max="1" width="53.125" style="40" customWidth="1"/>
    <col min="2" max="2" width="13.375" style="40" customWidth="1"/>
    <col min="3" max="3" width="13.625" style="41" customWidth="1"/>
    <col min="4" max="4" width="13.125" style="41" customWidth="1"/>
    <col min="5" max="5" width="11.00390625" style="42" customWidth="1"/>
    <col min="6" max="6" width="12.25390625" style="42" customWidth="1"/>
    <col min="7" max="16384" width="9.125" style="40" customWidth="1"/>
  </cols>
  <sheetData>
    <row r="1" ht="15.75">
      <c r="A1" s="39" t="s">
        <v>50</v>
      </c>
    </row>
    <row r="2" ht="15.75" thickBot="1"/>
    <row r="3" spans="1:6" s="1" customFormat="1" ht="31.5" customHeight="1" thickBot="1" thickTop="1">
      <c r="A3" s="511" t="s">
        <v>0</v>
      </c>
      <c r="B3" s="43" t="s">
        <v>2241</v>
      </c>
      <c r="C3" s="512" t="s">
        <v>2242</v>
      </c>
      <c r="D3" s="512" t="s">
        <v>2243</v>
      </c>
      <c r="E3" s="513" t="s">
        <v>117</v>
      </c>
      <c r="F3" s="44" t="s">
        <v>2244</v>
      </c>
    </row>
    <row r="4" spans="1:6" s="46" customFormat="1" ht="17.25" thickBot="1" thickTop="1">
      <c r="A4" s="47" t="s">
        <v>3</v>
      </c>
      <c r="B4" s="48"/>
      <c r="C4" s="49"/>
      <c r="D4" s="49"/>
      <c r="E4" s="48"/>
      <c r="F4" s="514"/>
    </row>
    <row r="5" spans="1:6" ht="15.75">
      <c r="A5" s="50" t="s">
        <v>52</v>
      </c>
      <c r="B5" s="51">
        <v>240</v>
      </c>
      <c r="C5" s="85">
        <v>470</v>
      </c>
      <c r="D5" s="85">
        <v>0</v>
      </c>
      <c r="E5" s="85">
        <f>SUM(D5/C5)*100</f>
        <v>0</v>
      </c>
      <c r="F5" s="52">
        <f>SUM(C5-D5)</f>
        <v>470</v>
      </c>
    </row>
    <row r="6" spans="1:6" ht="15.75">
      <c r="A6" s="354" t="s">
        <v>2245</v>
      </c>
      <c r="B6" s="355">
        <v>750</v>
      </c>
      <c r="C6" s="356">
        <v>750</v>
      </c>
      <c r="D6" s="356">
        <v>8.5</v>
      </c>
      <c r="E6" s="85">
        <f>SUM(D6/C6)*100</f>
        <v>1.1333333333333333</v>
      </c>
      <c r="F6" s="52">
        <f>SUM(C6-D6)</f>
        <v>741.5</v>
      </c>
    </row>
    <row r="7" spans="1:6" ht="16.5" thickBot="1">
      <c r="A7" s="53" t="s">
        <v>1</v>
      </c>
      <c r="B7" s="54">
        <f>SUM(B5:B6)</f>
        <v>990</v>
      </c>
      <c r="C7" s="86">
        <f>SUM(C5:C6)</f>
        <v>1220</v>
      </c>
      <c r="D7" s="86">
        <f>SUM(D5:D6)</f>
        <v>8.5</v>
      </c>
      <c r="E7" s="87">
        <f>SUM(D7/C7)*100</f>
        <v>0.6967213114754098</v>
      </c>
      <c r="F7" s="66">
        <f>SUM(C7-D7)</f>
        <v>1211.5</v>
      </c>
    </row>
    <row r="8" spans="1:6" ht="17.25" thickBot="1" thickTop="1">
      <c r="A8" s="56" t="s">
        <v>53</v>
      </c>
      <c r="B8" s="57">
        <f>SUM(B7)</f>
        <v>990</v>
      </c>
      <c r="C8" s="89">
        <f>SUM(C7)</f>
        <v>1220</v>
      </c>
      <c r="D8" s="89">
        <f>SUM(D7)</f>
        <v>8.5</v>
      </c>
      <c r="E8" s="86">
        <f>SUM(D8/C8)*100</f>
        <v>0.6967213114754098</v>
      </c>
      <c r="F8" s="55">
        <f>SUM(C8-D8)</f>
        <v>1211.5</v>
      </c>
    </row>
    <row r="9" spans="1:6" ht="16.5" thickTop="1">
      <c r="A9" s="59"/>
      <c r="B9" s="60"/>
      <c r="C9" s="60"/>
      <c r="D9" s="60"/>
      <c r="E9" s="60"/>
      <c r="F9" s="515"/>
    </row>
    <row r="10" spans="1:6" ht="15.75">
      <c r="A10" s="61" t="s">
        <v>54</v>
      </c>
      <c r="B10" s="60"/>
      <c r="C10" s="60"/>
      <c r="D10" s="60"/>
      <c r="E10" s="60"/>
      <c r="F10" s="515"/>
    </row>
    <row r="11" ht="15.75" thickBot="1"/>
    <row r="12" spans="1:6" ht="31.5" customHeight="1" thickBot="1" thickTop="1">
      <c r="A12" s="516" t="s">
        <v>0</v>
      </c>
      <c r="B12" s="43" t="s">
        <v>51</v>
      </c>
      <c r="C12" s="512" t="s">
        <v>2242</v>
      </c>
      <c r="D12" s="512" t="s">
        <v>2243</v>
      </c>
      <c r="E12" s="517" t="s">
        <v>117</v>
      </c>
      <c r="F12" s="44" t="s">
        <v>2244</v>
      </c>
    </row>
    <row r="13" spans="1:6" ht="17.25" thickBot="1" thickTop="1">
      <c r="A13" s="47" t="s">
        <v>3</v>
      </c>
      <c r="B13" s="48"/>
      <c r="C13" s="49"/>
      <c r="D13" s="49"/>
      <c r="E13" s="48"/>
      <c r="F13" s="514"/>
    </row>
    <row r="14" spans="1:6" ht="15.75">
      <c r="A14" s="50" t="s">
        <v>55</v>
      </c>
      <c r="B14" s="51">
        <v>20760</v>
      </c>
      <c r="C14" s="51">
        <v>22568</v>
      </c>
      <c r="D14" s="85">
        <v>7600.82</v>
      </c>
      <c r="E14" s="85">
        <f>SUM(D14/C14)*100</f>
        <v>33.679634881247786</v>
      </c>
      <c r="F14" s="52">
        <f>SUM(C14-D14)</f>
        <v>14967.18</v>
      </c>
    </row>
    <row r="15" spans="1:6" ht="15.75">
      <c r="A15" s="354" t="s">
        <v>56</v>
      </c>
      <c r="B15" s="355">
        <v>120</v>
      </c>
      <c r="C15" s="355">
        <v>0</v>
      </c>
      <c r="D15" s="356">
        <v>0</v>
      </c>
      <c r="E15" s="85"/>
      <c r="F15" s="52">
        <f aca="true" t="shared" si="0" ref="F15:F21">SUM(C15-D15)</f>
        <v>0</v>
      </c>
    </row>
    <row r="16" spans="1:6" ht="16.5" thickBot="1">
      <c r="A16" s="53" t="s">
        <v>1</v>
      </c>
      <c r="B16" s="54">
        <f>SUM(B14:B15)</f>
        <v>20880</v>
      </c>
      <c r="C16" s="54">
        <f>SUM(C14:C15)</f>
        <v>22568</v>
      </c>
      <c r="D16" s="87">
        <f>SUM(D14:D15)</f>
        <v>7600.82</v>
      </c>
      <c r="E16" s="87">
        <f>SUM(D16/C16)*100</f>
        <v>33.679634881247786</v>
      </c>
      <c r="F16" s="66">
        <f t="shared" si="0"/>
        <v>14967.18</v>
      </c>
    </row>
    <row r="17" spans="1:6" ht="17.25" thickBot="1" thickTop="1">
      <c r="A17" s="47" t="s">
        <v>4</v>
      </c>
      <c r="B17" s="63"/>
      <c r="C17" s="63"/>
      <c r="D17" s="91"/>
      <c r="E17" s="91"/>
      <c r="F17" s="74"/>
    </row>
    <row r="18" spans="1:6" ht="15.75">
      <c r="A18" s="50" t="s">
        <v>55</v>
      </c>
      <c r="B18" s="51">
        <v>15200</v>
      </c>
      <c r="C18" s="51">
        <v>16742</v>
      </c>
      <c r="D18" s="85">
        <v>5025.82</v>
      </c>
      <c r="E18" s="85">
        <f>SUM(D18/C18)*100</f>
        <v>30.019233066539243</v>
      </c>
      <c r="F18" s="52">
        <f t="shared" si="0"/>
        <v>11716.18</v>
      </c>
    </row>
    <row r="19" spans="1:6" ht="15.75">
      <c r="A19" s="50" t="s">
        <v>56</v>
      </c>
      <c r="B19" s="51">
        <v>8750</v>
      </c>
      <c r="C19" s="51">
        <v>6750</v>
      </c>
      <c r="D19" s="85">
        <v>0</v>
      </c>
      <c r="E19" s="85">
        <f>SUM(D19/C19)*100</f>
        <v>0</v>
      </c>
      <c r="F19" s="52">
        <f t="shared" si="0"/>
        <v>6750</v>
      </c>
    </row>
    <row r="20" spans="1:6" ht="16.5" thickBot="1">
      <c r="A20" s="64" t="s">
        <v>1</v>
      </c>
      <c r="B20" s="65">
        <f>SUM(B18:B19)</f>
        <v>23950</v>
      </c>
      <c r="C20" s="65">
        <f>SUM(C18:C19)</f>
        <v>23492</v>
      </c>
      <c r="D20" s="87">
        <f>SUM(D18:D19)</f>
        <v>5025.82</v>
      </c>
      <c r="E20" s="87">
        <f>SUM(D20/C20)*100</f>
        <v>21.393751064192067</v>
      </c>
      <c r="F20" s="66">
        <f t="shared" si="0"/>
        <v>18466.18</v>
      </c>
    </row>
    <row r="21" spans="1:6" ht="17.25" thickBot="1" thickTop="1">
      <c r="A21" s="67" t="s">
        <v>57</v>
      </c>
      <c r="B21" s="54">
        <f>SUM(B16,B20)</f>
        <v>44830</v>
      </c>
      <c r="C21" s="54">
        <f>SUM(C16,C20)</f>
        <v>46060</v>
      </c>
      <c r="D21" s="86">
        <f>SUM(D16,D20)</f>
        <v>12626.64</v>
      </c>
      <c r="E21" s="89">
        <f>SUM(E16,E20)</f>
        <v>55.07338594543985</v>
      </c>
      <c r="F21" s="58">
        <f t="shared" si="0"/>
        <v>33433.36</v>
      </c>
    </row>
    <row r="22" spans="1:6" ht="16.5" thickTop="1">
      <c r="A22" s="59"/>
      <c r="B22" s="68"/>
      <c r="C22" s="68"/>
      <c r="D22" s="68"/>
      <c r="E22" s="68"/>
      <c r="F22" s="518"/>
    </row>
    <row r="23" spans="1:6" ht="15.75">
      <c r="A23" s="519" t="s">
        <v>58</v>
      </c>
      <c r="B23" s="68"/>
      <c r="C23" s="68"/>
      <c r="D23" s="68"/>
      <c r="E23" s="68"/>
      <c r="F23" s="518"/>
    </row>
    <row r="24" ht="15.75" thickBot="1"/>
    <row r="25" spans="1:6" ht="31.5" customHeight="1" thickBot="1" thickTop="1">
      <c r="A25" s="511" t="s">
        <v>0</v>
      </c>
      <c r="B25" s="43" t="s">
        <v>51</v>
      </c>
      <c r="C25" s="512" t="s">
        <v>2242</v>
      </c>
      <c r="D25" s="512" t="s">
        <v>2243</v>
      </c>
      <c r="E25" s="513" t="s">
        <v>117</v>
      </c>
      <c r="F25" s="44" t="s">
        <v>2244</v>
      </c>
    </row>
    <row r="26" spans="1:6" ht="17.25" thickBot="1" thickTop="1">
      <c r="A26" s="47" t="s">
        <v>3</v>
      </c>
      <c r="B26" s="48"/>
      <c r="C26" s="49"/>
      <c r="D26" s="49"/>
      <c r="E26" s="48"/>
      <c r="F26" s="514"/>
    </row>
    <row r="27" spans="1:6" ht="15.75">
      <c r="A27" s="50" t="s">
        <v>116</v>
      </c>
      <c r="B27" s="51">
        <v>10</v>
      </c>
      <c r="C27" s="51">
        <v>0</v>
      </c>
      <c r="D27" s="85">
        <v>0</v>
      </c>
      <c r="E27" s="85">
        <f>SUM(D27/B27)*100</f>
        <v>0</v>
      </c>
      <c r="F27" s="52">
        <f>SUM(C27-D27)</f>
        <v>0</v>
      </c>
    </row>
    <row r="28" spans="1:6" ht="15" customHeight="1">
      <c r="A28" s="357" t="s">
        <v>59</v>
      </c>
      <c r="B28" s="355">
        <v>740</v>
      </c>
      <c r="C28" s="355">
        <v>820</v>
      </c>
      <c r="D28" s="356">
        <v>796.87</v>
      </c>
      <c r="E28" s="85">
        <f>SUM(D28/C28)*100</f>
        <v>97.17926829268293</v>
      </c>
      <c r="F28" s="52">
        <f>SUM(C28-D28)</f>
        <v>23.129999999999995</v>
      </c>
    </row>
    <row r="29" spans="1:6" ht="16.5" thickBot="1">
      <c r="A29" s="53" t="s">
        <v>1</v>
      </c>
      <c r="B29" s="54">
        <f>SUM(B27:B28)</f>
        <v>750</v>
      </c>
      <c r="C29" s="54">
        <f>SUM(C27:C28)</f>
        <v>820</v>
      </c>
      <c r="D29" s="86">
        <f>SUM(D27:D28)</f>
        <v>796.87</v>
      </c>
      <c r="E29" s="87">
        <f>SUM(D29/C29)*100</f>
        <v>97.17926829268293</v>
      </c>
      <c r="F29" s="66">
        <f>SUM(C29-D29)</f>
        <v>23.129999999999995</v>
      </c>
    </row>
    <row r="30" spans="1:6" ht="17.25" thickBot="1" thickTop="1">
      <c r="A30" s="47" t="s">
        <v>4</v>
      </c>
      <c r="B30" s="108"/>
      <c r="C30" s="108"/>
      <c r="D30" s="93"/>
      <c r="E30" s="93"/>
      <c r="F30" s="109"/>
    </row>
    <row r="31" spans="1:6" ht="15.75">
      <c r="A31" s="107" t="s">
        <v>116</v>
      </c>
      <c r="B31" s="51">
        <v>1000</v>
      </c>
      <c r="C31" s="51">
        <v>1000</v>
      </c>
      <c r="D31" s="85">
        <v>217</v>
      </c>
      <c r="E31" s="103">
        <f>SUM(D31/C31)*100</f>
        <v>21.7</v>
      </c>
      <c r="F31" s="104">
        <f>SUM(C31-D31)</f>
        <v>783</v>
      </c>
    </row>
    <row r="32" spans="1:6" ht="16.5" thickBot="1">
      <c r="A32" s="67" t="s">
        <v>1</v>
      </c>
      <c r="B32" s="54">
        <f>SUM(B31)</f>
        <v>1000</v>
      </c>
      <c r="C32" s="54">
        <f>SUM(C31)</f>
        <v>1000</v>
      </c>
      <c r="D32" s="86">
        <f>SUM(D31)</f>
        <v>217</v>
      </c>
      <c r="E32" s="86">
        <f>SUM(D32/C32)*100</f>
        <v>21.7</v>
      </c>
      <c r="F32" s="55">
        <f>SUM(C32-D32)</f>
        <v>783</v>
      </c>
    </row>
    <row r="33" spans="1:6" ht="23.25" customHeight="1" thickBot="1" thickTop="1">
      <c r="A33" s="67" t="s">
        <v>60</v>
      </c>
      <c r="B33" s="54">
        <f>SUM(B29,B32)</f>
        <v>1750</v>
      </c>
      <c r="C33" s="54">
        <f>SUM(C29,C32)</f>
        <v>1820</v>
      </c>
      <c r="D33" s="86">
        <f>SUM(D29,D32)</f>
        <v>1013.87</v>
      </c>
      <c r="E33" s="89">
        <f>SUM(D33/C33)*100</f>
        <v>55.707142857142856</v>
      </c>
      <c r="F33" s="58">
        <f>SUM(C33-D33)</f>
        <v>806.13</v>
      </c>
    </row>
    <row r="34" spans="1:6" ht="16.5" thickTop="1">
      <c r="A34" s="59"/>
      <c r="B34" s="68"/>
      <c r="C34" s="68"/>
      <c r="D34" s="68"/>
      <c r="E34" s="68"/>
      <c r="F34" s="518"/>
    </row>
    <row r="35" spans="1:6" ht="15.75">
      <c r="A35" s="61" t="s">
        <v>1666</v>
      </c>
      <c r="B35" s="68"/>
      <c r="C35" s="68"/>
      <c r="D35" s="68"/>
      <c r="E35" s="68"/>
      <c r="F35" s="518"/>
    </row>
    <row r="36" ht="15.75" thickBot="1"/>
    <row r="37" spans="1:6" ht="31.5" customHeight="1" thickBot="1" thickTop="1">
      <c r="A37" s="511" t="s">
        <v>0</v>
      </c>
      <c r="B37" s="43" t="s">
        <v>51</v>
      </c>
      <c r="C37" s="512" t="s">
        <v>2242</v>
      </c>
      <c r="D37" s="512" t="s">
        <v>2243</v>
      </c>
      <c r="E37" s="513" t="s">
        <v>117</v>
      </c>
      <c r="F37" s="44" t="s">
        <v>2244</v>
      </c>
    </row>
    <row r="38" spans="1:6" ht="17.25" thickBot="1" thickTop="1">
      <c r="A38" s="47" t="s">
        <v>3</v>
      </c>
      <c r="B38" s="48"/>
      <c r="C38" s="49"/>
      <c r="D38" s="49"/>
      <c r="E38" s="48"/>
      <c r="F38" s="514"/>
    </row>
    <row r="39" spans="1:6" ht="15.75">
      <c r="A39" s="50" t="s">
        <v>61</v>
      </c>
      <c r="B39" s="51">
        <v>31299</v>
      </c>
      <c r="C39" s="51">
        <v>56052.4</v>
      </c>
      <c r="D39" s="85">
        <v>54020.27</v>
      </c>
      <c r="E39" s="85">
        <f>SUM(D39/C39)*100</f>
        <v>96.37458877764377</v>
      </c>
      <c r="F39" s="52">
        <f>SUM(C39-D39)</f>
        <v>2032.1300000000047</v>
      </c>
    </row>
    <row r="40" spans="1:6" ht="15.75">
      <c r="A40" s="354" t="s">
        <v>62</v>
      </c>
      <c r="B40" s="355">
        <v>99367</v>
      </c>
      <c r="C40" s="355">
        <v>168168.5</v>
      </c>
      <c r="D40" s="356">
        <v>160153.92</v>
      </c>
      <c r="E40" s="85">
        <f>SUM(D40/C40)*100</f>
        <v>95.23419665395126</v>
      </c>
      <c r="F40" s="52">
        <f aca="true" t="shared" si="1" ref="F40:F46">SUM(C40-D40)</f>
        <v>8014.579999999987</v>
      </c>
    </row>
    <row r="41" spans="1:6" ht="16.5" thickBot="1">
      <c r="A41" s="53" t="s">
        <v>1</v>
      </c>
      <c r="B41" s="54">
        <f>SUM(B39:B40)</f>
        <v>130666</v>
      </c>
      <c r="C41" s="54">
        <f>SUM(C39:C40)</f>
        <v>224220.9</v>
      </c>
      <c r="D41" s="86">
        <f>SUM(D39:D40)</f>
        <v>214174.19</v>
      </c>
      <c r="E41" s="520">
        <f>SUM(D41/C41)*100</f>
        <v>95.5192803168661</v>
      </c>
      <c r="F41" s="55">
        <f>SUM(F39:F40)</f>
        <v>10046.709999999992</v>
      </c>
    </row>
    <row r="42" spans="1:6" ht="17.25" thickBot="1" thickTop="1">
      <c r="A42" s="47" t="s">
        <v>4</v>
      </c>
      <c r="B42" s="63"/>
      <c r="C42" s="63"/>
      <c r="D42" s="63"/>
      <c r="E42" s="91"/>
      <c r="F42" s="74"/>
    </row>
    <row r="43" spans="1:6" ht="15.75">
      <c r="A43" s="50" t="s">
        <v>61</v>
      </c>
      <c r="B43" s="51">
        <v>8900</v>
      </c>
      <c r="C43" s="51">
        <v>30317.3</v>
      </c>
      <c r="D43" s="85">
        <v>1997.21</v>
      </c>
      <c r="E43" s="85">
        <f>SUM(D43/C43)*100</f>
        <v>6.587690856375733</v>
      </c>
      <c r="F43" s="52">
        <f t="shared" si="1"/>
        <v>28320.09</v>
      </c>
    </row>
    <row r="44" spans="1:6" ht="15.75">
      <c r="A44" s="354" t="s">
        <v>62</v>
      </c>
      <c r="B44" s="51">
        <v>92970</v>
      </c>
      <c r="C44" s="51">
        <v>148114.5</v>
      </c>
      <c r="D44" s="85">
        <v>74198.2</v>
      </c>
      <c r="E44" s="85">
        <f>SUM(D44/C44)*100</f>
        <v>50.09516286386545</v>
      </c>
      <c r="F44" s="52">
        <f t="shared" si="1"/>
        <v>73916.3</v>
      </c>
    </row>
    <row r="45" spans="1:6" ht="16.5" thickBot="1">
      <c r="A45" s="64" t="s">
        <v>1</v>
      </c>
      <c r="B45" s="65">
        <f>SUM(B43:B44)</f>
        <v>101870</v>
      </c>
      <c r="C45" s="65">
        <f>SUM(C43:C44)</f>
        <v>178431.8</v>
      </c>
      <c r="D45" s="87">
        <f>SUM(D43:D44)</f>
        <v>76195.41</v>
      </c>
      <c r="E45" s="87">
        <f>SUM(D45/C45)*100</f>
        <v>42.7028197888493</v>
      </c>
      <c r="F45" s="66">
        <f t="shared" si="1"/>
        <v>102236.38999999998</v>
      </c>
    </row>
    <row r="46" spans="1:6" ht="21.75" customHeight="1" thickBot="1" thickTop="1">
      <c r="A46" s="69" t="s">
        <v>2246</v>
      </c>
      <c r="B46" s="70">
        <f>SUM(B41,B45)</f>
        <v>232536</v>
      </c>
      <c r="C46" s="70">
        <f>SUM(C41,C45)</f>
        <v>402652.69999999995</v>
      </c>
      <c r="D46" s="88">
        <f>SUM(D41,D45)</f>
        <v>290369.6</v>
      </c>
      <c r="E46" s="89">
        <f>SUM(D46/C46)*100</f>
        <v>72.11415693971504</v>
      </c>
      <c r="F46" s="58">
        <f t="shared" si="1"/>
        <v>112283.09999999998</v>
      </c>
    </row>
    <row r="47" spans="1:6" ht="16.5" thickTop="1">
      <c r="A47" s="71"/>
      <c r="B47" s="72"/>
      <c r="C47" s="72"/>
      <c r="D47" s="72"/>
      <c r="E47" s="72"/>
      <c r="F47" s="515"/>
    </row>
    <row r="48" spans="1:6" ht="15.75">
      <c r="A48" s="73" t="s">
        <v>1667</v>
      </c>
      <c r="B48" s="72"/>
      <c r="C48" s="72"/>
      <c r="D48" s="72"/>
      <c r="E48" s="72"/>
      <c r="F48" s="515"/>
    </row>
    <row r="49" ht="15.75" thickBot="1"/>
    <row r="50" spans="1:6" ht="31.5" customHeight="1" thickBot="1" thickTop="1">
      <c r="A50" s="511" t="s">
        <v>0</v>
      </c>
      <c r="B50" s="43" t="s">
        <v>51</v>
      </c>
      <c r="C50" s="512" t="s">
        <v>2247</v>
      </c>
      <c r="D50" s="512" t="s">
        <v>2243</v>
      </c>
      <c r="E50" s="513" t="s">
        <v>2248</v>
      </c>
      <c r="F50" s="44" t="s">
        <v>2244</v>
      </c>
    </row>
    <row r="51" spans="1:6" ht="17.25" thickBot="1" thickTop="1">
      <c r="A51" s="47" t="s">
        <v>3</v>
      </c>
      <c r="B51" s="48"/>
      <c r="C51" s="49"/>
      <c r="D51" s="49"/>
      <c r="E51" s="48"/>
      <c r="F51" s="514"/>
    </row>
    <row r="52" spans="1:6" ht="15.75" customHeight="1">
      <c r="A52" s="94" t="s">
        <v>2249</v>
      </c>
      <c r="B52" s="97">
        <v>510</v>
      </c>
      <c r="C52" s="110">
        <v>1796.2</v>
      </c>
      <c r="D52" s="96">
        <v>1048.89</v>
      </c>
      <c r="E52" s="521">
        <f>SUM(D52/C52)*100</f>
        <v>58.39494488364325</v>
      </c>
      <c r="F52" s="522">
        <f>SUM(C52-D52)</f>
        <v>747.31</v>
      </c>
    </row>
    <row r="53" spans="1:6" ht="15.75">
      <c r="A53" s="50" t="s">
        <v>63</v>
      </c>
      <c r="B53" s="51">
        <v>8953.6</v>
      </c>
      <c r="C53" s="51">
        <v>3081.3</v>
      </c>
      <c r="D53" s="85">
        <v>387.52</v>
      </c>
      <c r="E53" s="85">
        <f>SUM(D53/C53)*100</f>
        <v>12.576509914646413</v>
      </c>
      <c r="F53" s="52">
        <f>SUM(C53-D53)</f>
        <v>2693.78</v>
      </c>
    </row>
    <row r="54" spans="1:6" ht="16.5" thickBot="1">
      <c r="A54" s="53" t="s">
        <v>1</v>
      </c>
      <c r="B54" s="54">
        <f>SUM(B52:B53)</f>
        <v>9463.6</v>
      </c>
      <c r="C54" s="54">
        <f>SUM(C52:C53)</f>
        <v>4877.5</v>
      </c>
      <c r="D54" s="86">
        <f>SUM(D52:D53)</f>
        <v>1436.41</v>
      </c>
      <c r="E54" s="87">
        <f>SUM(E53:E53)</f>
        <v>12.576509914646413</v>
      </c>
      <c r="F54" s="66">
        <f>SUM(C54-D54)</f>
        <v>3441.09</v>
      </c>
    </row>
    <row r="55" spans="1:6" ht="21.75" customHeight="1" thickBot="1" thickTop="1">
      <c r="A55" s="69" t="s">
        <v>2250</v>
      </c>
      <c r="B55" s="70">
        <f>SUM(B54)</f>
        <v>9463.6</v>
      </c>
      <c r="C55" s="70">
        <f>SUM(C54)</f>
        <v>4877.5</v>
      </c>
      <c r="D55" s="88">
        <f>SUM(D54)</f>
        <v>1436.41</v>
      </c>
      <c r="E55" s="86">
        <f>SUM(E54:E54)</f>
        <v>12.576509914646413</v>
      </c>
      <c r="F55" s="55">
        <f>SUM(C55-D55)</f>
        <v>3441.09</v>
      </c>
    </row>
    <row r="56" spans="1:6" ht="16.5" thickTop="1">
      <c r="A56" s="523"/>
      <c r="B56" s="524"/>
      <c r="C56" s="524"/>
      <c r="D56" s="524"/>
      <c r="E56" s="524"/>
      <c r="F56" s="525"/>
    </row>
    <row r="57" spans="1:6" ht="15.75">
      <c r="A57" s="73" t="s">
        <v>64</v>
      </c>
      <c r="B57" s="72"/>
      <c r="C57" s="72"/>
      <c r="D57" s="72"/>
      <c r="E57" s="72"/>
      <c r="F57" s="515"/>
    </row>
    <row r="58" spans="1:6" ht="16.5" thickBot="1">
      <c r="A58" s="76"/>
      <c r="B58" s="77"/>
      <c r="C58" s="77"/>
      <c r="D58" s="77"/>
      <c r="E58" s="77"/>
      <c r="F58" s="526"/>
    </row>
    <row r="59" spans="1:6" ht="31.5" customHeight="1" thickBot="1" thickTop="1">
      <c r="A59" s="45" t="s">
        <v>0</v>
      </c>
      <c r="B59" s="43" t="s">
        <v>51</v>
      </c>
      <c r="C59" s="512" t="s">
        <v>2251</v>
      </c>
      <c r="D59" s="512" t="s">
        <v>2252</v>
      </c>
      <c r="E59" s="513" t="s">
        <v>117</v>
      </c>
      <c r="F59" s="44" t="s">
        <v>2244</v>
      </c>
    </row>
    <row r="60" spans="1:6" ht="17.25" thickBot="1" thickTop="1">
      <c r="A60" s="47" t="s">
        <v>3</v>
      </c>
      <c r="B60" s="48"/>
      <c r="C60" s="49"/>
      <c r="D60" s="49"/>
      <c r="E60" s="48"/>
      <c r="F60" s="514"/>
    </row>
    <row r="61" spans="1:6" ht="15.75">
      <c r="A61" s="75" t="s">
        <v>121</v>
      </c>
      <c r="B61" s="92">
        <v>0</v>
      </c>
      <c r="C61" s="92">
        <v>3470</v>
      </c>
      <c r="D61" s="92">
        <v>1725</v>
      </c>
      <c r="E61" s="92">
        <f>SUM(D61/C61)*100</f>
        <v>49.711815561959654</v>
      </c>
      <c r="F61" s="527">
        <f aca="true" t="shared" si="2" ref="F61:F70">SUM(C61-D61)</f>
        <v>1745</v>
      </c>
    </row>
    <row r="62" spans="1:6" ht="15.75">
      <c r="A62" s="50" t="s">
        <v>65</v>
      </c>
      <c r="B62" s="51">
        <v>7675</v>
      </c>
      <c r="C62" s="51">
        <v>10090</v>
      </c>
      <c r="D62" s="85">
        <v>2662.64</v>
      </c>
      <c r="E62" s="85">
        <f>SUM(D62/C62)*100</f>
        <v>26.38889990089197</v>
      </c>
      <c r="F62" s="52">
        <f t="shared" si="2"/>
        <v>7427.360000000001</v>
      </c>
    </row>
    <row r="63" spans="1:6" ht="31.5">
      <c r="A63" s="357" t="s">
        <v>66</v>
      </c>
      <c r="B63" s="355">
        <v>600</v>
      </c>
      <c r="C63" s="355">
        <v>785.9</v>
      </c>
      <c r="D63" s="356">
        <v>391.45</v>
      </c>
      <c r="E63" s="85">
        <f aca="true" t="shared" si="3" ref="E63:E71">SUM(D63/C63)*100</f>
        <v>49.8091360223947</v>
      </c>
      <c r="F63" s="52">
        <f t="shared" si="2"/>
        <v>394.45</v>
      </c>
    </row>
    <row r="64" spans="1:6" ht="15.75">
      <c r="A64" s="78" t="s">
        <v>113</v>
      </c>
      <c r="B64" s="51">
        <v>300</v>
      </c>
      <c r="C64" s="51">
        <v>300</v>
      </c>
      <c r="D64" s="85">
        <v>150</v>
      </c>
      <c r="E64" s="85">
        <f t="shared" si="3"/>
        <v>50</v>
      </c>
      <c r="F64" s="52">
        <f t="shared" si="2"/>
        <v>150</v>
      </c>
    </row>
    <row r="65" spans="1:6" ht="15.75">
      <c r="A65" s="78" t="s">
        <v>67</v>
      </c>
      <c r="B65" s="51">
        <v>2960</v>
      </c>
      <c r="C65" s="51">
        <v>2780</v>
      </c>
      <c r="D65" s="85">
        <v>2016.04</v>
      </c>
      <c r="E65" s="85">
        <f t="shared" si="3"/>
        <v>72.51942446043167</v>
      </c>
      <c r="F65" s="52">
        <f t="shared" si="2"/>
        <v>763.96</v>
      </c>
    </row>
    <row r="66" spans="1:6" ht="31.5">
      <c r="A66" s="357" t="s">
        <v>68</v>
      </c>
      <c r="B66" s="355">
        <v>1250</v>
      </c>
      <c r="C66" s="355">
        <v>1250</v>
      </c>
      <c r="D66" s="356">
        <v>515.62</v>
      </c>
      <c r="E66" s="85">
        <f t="shared" si="3"/>
        <v>41.2496</v>
      </c>
      <c r="F66" s="52">
        <f t="shared" si="2"/>
        <v>734.38</v>
      </c>
    </row>
    <row r="67" spans="1:6" ht="16.5" thickBot="1">
      <c r="A67" s="53" t="s">
        <v>1</v>
      </c>
      <c r="B67" s="54">
        <f>SUM(B61:B66)</f>
        <v>12785</v>
      </c>
      <c r="C67" s="54">
        <f>SUM(C61:C66)</f>
        <v>18675.9</v>
      </c>
      <c r="D67" s="86">
        <f>SUM(D61:D66)</f>
        <v>7460.749999999999</v>
      </c>
      <c r="E67" s="87">
        <f t="shared" si="3"/>
        <v>39.948543309827095</v>
      </c>
      <c r="F67" s="66">
        <f t="shared" si="2"/>
        <v>11215.150000000001</v>
      </c>
    </row>
    <row r="68" spans="1:6" ht="17.25" thickBot="1" thickTop="1">
      <c r="A68" s="47" t="s">
        <v>4</v>
      </c>
      <c r="B68" s="63"/>
      <c r="C68" s="63"/>
      <c r="D68" s="91"/>
      <c r="E68" s="91"/>
      <c r="F68" s="74"/>
    </row>
    <row r="69" spans="1:6" ht="31.5">
      <c r="A69" s="94" t="s">
        <v>66</v>
      </c>
      <c r="B69" s="102">
        <v>300</v>
      </c>
      <c r="C69" s="102">
        <v>300</v>
      </c>
      <c r="D69" s="103">
        <v>0</v>
      </c>
      <c r="E69" s="103">
        <f>SUM(D69/B69)*100</f>
        <v>0</v>
      </c>
      <c r="F69" s="104">
        <f t="shared" si="2"/>
        <v>300</v>
      </c>
    </row>
    <row r="70" spans="1:6" ht="16.5" thickBot="1">
      <c r="A70" s="101" t="s">
        <v>1</v>
      </c>
      <c r="B70" s="54">
        <f>SUM(B69)</f>
        <v>300</v>
      </c>
      <c r="C70" s="54">
        <f>SUM(C69)</f>
        <v>300</v>
      </c>
      <c r="D70" s="86">
        <v>0</v>
      </c>
      <c r="E70" s="87">
        <f>SUM(D70/B70)*100</f>
        <v>0</v>
      </c>
      <c r="F70" s="55">
        <f t="shared" si="2"/>
        <v>300</v>
      </c>
    </row>
    <row r="71" spans="1:6" ht="21.75" customHeight="1" thickBot="1" thickTop="1">
      <c r="A71" s="79" t="s">
        <v>69</v>
      </c>
      <c r="B71" s="70">
        <f>SUM(B67,B70)</f>
        <v>13085</v>
      </c>
      <c r="C71" s="70">
        <f>SUM(C67,C70)</f>
        <v>18975.9</v>
      </c>
      <c r="D71" s="88">
        <f>SUM(D67,D70)</f>
        <v>7460.749999999999</v>
      </c>
      <c r="E71" s="86">
        <f t="shared" si="3"/>
        <v>39.31697574291601</v>
      </c>
      <c r="F71" s="528">
        <f>SUM(C71-D71)</f>
        <v>11515.150000000001</v>
      </c>
    </row>
    <row r="72" spans="1:6" ht="16.5" thickTop="1">
      <c r="A72" s="80"/>
      <c r="B72" s="72"/>
      <c r="C72" s="81"/>
      <c r="D72" s="81"/>
      <c r="E72" s="81"/>
      <c r="F72" s="515"/>
    </row>
    <row r="73" spans="1:6" ht="15.75">
      <c r="A73" s="82" t="s">
        <v>2253</v>
      </c>
      <c r="B73" s="72"/>
      <c r="C73" s="81"/>
      <c r="D73" s="81"/>
      <c r="E73" s="81"/>
      <c r="F73" s="515"/>
    </row>
    <row r="74" ht="15.75" thickBot="1"/>
    <row r="75" spans="1:6" ht="31.5" customHeight="1" thickBot="1" thickTop="1">
      <c r="A75" s="511" t="s">
        <v>0</v>
      </c>
      <c r="B75" s="43" t="s">
        <v>51</v>
      </c>
      <c r="C75" s="512" t="s">
        <v>2242</v>
      </c>
      <c r="D75" s="512" t="s">
        <v>2243</v>
      </c>
      <c r="E75" s="513" t="s">
        <v>117</v>
      </c>
      <c r="F75" s="44" t="s">
        <v>2244</v>
      </c>
    </row>
    <row r="76" spans="1:6" ht="17.25" thickBot="1" thickTop="1">
      <c r="A76" s="47" t="s">
        <v>3</v>
      </c>
      <c r="B76" s="48"/>
      <c r="C76" s="49"/>
      <c r="D76" s="49"/>
      <c r="E76" s="48"/>
      <c r="F76" s="514"/>
    </row>
    <row r="77" spans="1:6" ht="15.75">
      <c r="A77" s="50" t="s">
        <v>70</v>
      </c>
      <c r="B77" s="51">
        <v>2800</v>
      </c>
      <c r="C77" s="51">
        <v>2687</v>
      </c>
      <c r="D77" s="85">
        <v>2474.82</v>
      </c>
      <c r="E77" s="85">
        <f>SUM(D77/C77)*100</f>
        <v>92.10346110904355</v>
      </c>
      <c r="F77" s="52">
        <f>SUM(C77-D77)</f>
        <v>212.17999999999984</v>
      </c>
    </row>
    <row r="78" spans="1:6" ht="15.75">
      <c r="A78" s="354" t="s">
        <v>71</v>
      </c>
      <c r="B78" s="51">
        <v>10339.8</v>
      </c>
      <c r="C78" s="51">
        <v>15708.4</v>
      </c>
      <c r="D78" s="85">
        <v>5819.58</v>
      </c>
      <c r="E78" s="85">
        <f aca="true" t="shared" si="4" ref="E78:E87">SUM(D78/C78)*100</f>
        <v>37.04756690687785</v>
      </c>
      <c r="F78" s="52">
        <f aca="true" t="shared" si="5" ref="F78:F87">SUM(C78-D78)</f>
        <v>9888.82</v>
      </c>
    </row>
    <row r="79" spans="1:6" ht="15.75">
      <c r="A79" s="358" t="s">
        <v>72</v>
      </c>
      <c r="B79" s="355">
        <v>6600</v>
      </c>
      <c r="C79" s="355">
        <v>7053</v>
      </c>
      <c r="D79" s="356">
        <v>7023.16</v>
      </c>
      <c r="E79" s="85">
        <f t="shared" si="4"/>
        <v>99.57691762370622</v>
      </c>
      <c r="F79" s="52">
        <f t="shared" si="5"/>
        <v>29.840000000000146</v>
      </c>
    </row>
    <row r="80" spans="1:6" ht="15.75">
      <c r="A80" s="358" t="s">
        <v>118</v>
      </c>
      <c r="B80" s="355">
        <v>5945.1</v>
      </c>
      <c r="C80" s="355">
        <v>31332.8</v>
      </c>
      <c r="D80" s="356">
        <v>1894</v>
      </c>
      <c r="E80" s="85">
        <f t="shared" si="4"/>
        <v>6.044783740999847</v>
      </c>
      <c r="F80" s="52">
        <f t="shared" si="5"/>
        <v>29438.8</v>
      </c>
    </row>
    <row r="81" spans="1:6" ht="16.5" thickBot="1">
      <c r="A81" s="53" t="s">
        <v>1</v>
      </c>
      <c r="B81" s="54">
        <f>SUM(B77:B80)</f>
        <v>25684.9</v>
      </c>
      <c r="C81" s="54">
        <f>SUM(C77:C80)</f>
        <v>56781.2</v>
      </c>
      <c r="D81" s="86">
        <f>SUM(D77:D80)</f>
        <v>17211.559999999998</v>
      </c>
      <c r="E81" s="87">
        <f t="shared" si="4"/>
        <v>30.31207512345635</v>
      </c>
      <c r="F81" s="66">
        <f t="shared" si="5"/>
        <v>39569.64</v>
      </c>
    </row>
    <row r="82" spans="1:6" ht="17.25" thickBot="1" thickTop="1">
      <c r="A82" s="47" t="s">
        <v>4</v>
      </c>
      <c r="B82" s="63"/>
      <c r="C82" s="63"/>
      <c r="D82" s="91"/>
      <c r="E82" s="529"/>
      <c r="F82" s="90"/>
    </row>
    <row r="83" spans="1:6" ht="15.75">
      <c r="A83" s="50" t="s">
        <v>70</v>
      </c>
      <c r="B83" s="51">
        <v>47000</v>
      </c>
      <c r="C83" s="51">
        <v>47693.8</v>
      </c>
      <c r="D83" s="85">
        <v>9298.87</v>
      </c>
      <c r="E83" s="85">
        <f t="shared" si="4"/>
        <v>19.497020577098073</v>
      </c>
      <c r="F83" s="52">
        <f t="shared" si="5"/>
        <v>38394.93</v>
      </c>
    </row>
    <row r="84" spans="1:6" ht="15.75">
      <c r="A84" s="358" t="s">
        <v>72</v>
      </c>
      <c r="B84" s="51">
        <v>5800</v>
      </c>
      <c r="C84" s="51">
        <v>8195.8</v>
      </c>
      <c r="D84" s="85">
        <v>3823.24</v>
      </c>
      <c r="E84" s="85">
        <f t="shared" si="4"/>
        <v>46.64877132189658</v>
      </c>
      <c r="F84" s="52">
        <f t="shared" si="5"/>
        <v>4372.5599999999995</v>
      </c>
    </row>
    <row r="85" spans="1:6" ht="15.75">
      <c r="A85" s="359" t="s">
        <v>118</v>
      </c>
      <c r="B85" s="98">
        <v>990</v>
      </c>
      <c r="C85" s="98">
        <v>3570</v>
      </c>
      <c r="D85" s="99">
        <v>2580</v>
      </c>
      <c r="E85" s="99">
        <f t="shared" si="4"/>
        <v>72.26890756302521</v>
      </c>
      <c r="F85" s="100">
        <f t="shared" si="5"/>
        <v>990</v>
      </c>
    </row>
    <row r="86" spans="1:6" ht="16.5" thickBot="1">
      <c r="A86" s="64" t="s">
        <v>1</v>
      </c>
      <c r="B86" s="65">
        <f>SUM(B83:B85)</f>
        <v>53790</v>
      </c>
      <c r="C86" s="87">
        <f>SUM(C83:C85)</f>
        <v>59459.600000000006</v>
      </c>
      <c r="D86" s="87">
        <f>SUM(D83:D85)</f>
        <v>15702.11</v>
      </c>
      <c r="E86" s="87">
        <f t="shared" si="4"/>
        <v>26.408031671925137</v>
      </c>
      <c r="F86" s="66">
        <f t="shared" si="5"/>
        <v>43757.490000000005</v>
      </c>
    </row>
    <row r="87" spans="1:6" ht="21.75" customHeight="1" thickBot="1" thickTop="1">
      <c r="A87" s="67" t="s">
        <v>73</v>
      </c>
      <c r="B87" s="54">
        <f>SUM(B81,B86)</f>
        <v>79474.9</v>
      </c>
      <c r="C87" s="54">
        <f>SUM(C81,C86)</f>
        <v>116240.8</v>
      </c>
      <c r="D87" s="86">
        <f>SUM(D81,D86)</f>
        <v>32913.67</v>
      </c>
      <c r="E87" s="89">
        <f t="shared" si="4"/>
        <v>28.31507525756877</v>
      </c>
      <c r="F87" s="58">
        <f t="shared" si="5"/>
        <v>83327.13</v>
      </c>
    </row>
    <row r="88" spans="1:6" ht="16.5" thickTop="1">
      <c r="A88" s="59"/>
      <c r="B88" s="68"/>
      <c r="C88" s="68"/>
      <c r="D88" s="68"/>
      <c r="E88" s="68"/>
      <c r="F88" s="518"/>
    </row>
    <row r="89" spans="1:6" ht="15.75">
      <c r="A89" s="61" t="s">
        <v>74</v>
      </c>
      <c r="B89" s="68"/>
      <c r="C89" s="68"/>
      <c r="D89" s="68"/>
      <c r="E89" s="68"/>
      <c r="F89" s="518"/>
    </row>
    <row r="90" ht="15.75" thickBot="1"/>
    <row r="91" spans="1:6" ht="31.5" customHeight="1" thickBot="1" thickTop="1">
      <c r="A91" s="511" t="s">
        <v>0</v>
      </c>
      <c r="B91" s="43" t="s">
        <v>51</v>
      </c>
      <c r="C91" s="512" t="s">
        <v>2242</v>
      </c>
      <c r="D91" s="512" t="s">
        <v>2243</v>
      </c>
      <c r="E91" s="513" t="s">
        <v>117</v>
      </c>
      <c r="F91" s="44" t="s">
        <v>2244</v>
      </c>
    </row>
    <row r="92" spans="1:6" ht="17.25" thickBot="1" thickTop="1">
      <c r="A92" s="47" t="s">
        <v>3</v>
      </c>
      <c r="B92" s="48"/>
      <c r="C92" s="49"/>
      <c r="D92" s="49"/>
      <c r="E92" s="48"/>
      <c r="F92" s="514"/>
    </row>
    <row r="93" spans="1:6" ht="15.75">
      <c r="A93" s="75" t="s">
        <v>1443</v>
      </c>
      <c r="B93" s="92">
        <v>0</v>
      </c>
      <c r="C93" s="92">
        <v>460</v>
      </c>
      <c r="D93" s="92">
        <v>460</v>
      </c>
      <c r="E93" s="92">
        <f>SUM(D93/C93)*100</f>
        <v>100</v>
      </c>
      <c r="F93" s="317">
        <f>SUM(D93-C93)</f>
        <v>0</v>
      </c>
    </row>
    <row r="94" spans="1:6" ht="15.75">
      <c r="A94" s="354" t="s">
        <v>126</v>
      </c>
      <c r="B94" s="362">
        <v>0</v>
      </c>
      <c r="C94" s="362">
        <v>1400</v>
      </c>
      <c r="D94" s="362">
        <v>700</v>
      </c>
      <c r="E94" s="95">
        <f>SUM(D94/C94)*100</f>
        <v>50</v>
      </c>
      <c r="F94" s="106">
        <f>SUM(D94-C94)</f>
        <v>-700</v>
      </c>
    </row>
    <row r="95" spans="1:6" ht="31.5">
      <c r="A95" s="78" t="s">
        <v>75</v>
      </c>
      <c r="B95" s="51">
        <v>11800</v>
      </c>
      <c r="C95" s="51">
        <v>48545.6</v>
      </c>
      <c r="D95" s="85">
        <v>22143.77</v>
      </c>
      <c r="E95" s="85">
        <f>SUM(D95/C95)*100</f>
        <v>45.61437081836459</v>
      </c>
      <c r="F95" s="52">
        <f>SUM(C95-D95)</f>
        <v>26401.829999999998</v>
      </c>
    </row>
    <row r="96" spans="1:6" ht="31.5">
      <c r="A96" s="78" t="s">
        <v>76</v>
      </c>
      <c r="B96" s="51">
        <v>1290</v>
      </c>
      <c r="C96" s="51">
        <v>3693</v>
      </c>
      <c r="D96" s="85">
        <v>1952.33</v>
      </c>
      <c r="E96" s="85">
        <f aca="true" t="shared" si="6" ref="E96:E104">SUM(D96/C96)*100</f>
        <v>52.86569184944489</v>
      </c>
      <c r="F96" s="52">
        <f aca="true" t="shared" si="7" ref="F96:F104">SUM(C96-D96)</f>
        <v>1740.67</v>
      </c>
    </row>
    <row r="97" spans="1:6" ht="17.25" customHeight="1">
      <c r="A97" s="105" t="s">
        <v>2254</v>
      </c>
      <c r="B97" s="51">
        <v>0</v>
      </c>
      <c r="C97" s="51">
        <v>403</v>
      </c>
      <c r="D97" s="85">
        <v>390</v>
      </c>
      <c r="E97" s="85">
        <f t="shared" si="6"/>
        <v>96.7741935483871</v>
      </c>
      <c r="F97" s="52">
        <f t="shared" si="7"/>
        <v>13</v>
      </c>
    </row>
    <row r="98" spans="1:6" ht="15.75">
      <c r="A98" s="105" t="s">
        <v>2255</v>
      </c>
      <c r="B98" s="51">
        <v>0</v>
      </c>
      <c r="C98" s="51">
        <v>420</v>
      </c>
      <c r="D98" s="85">
        <v>210</v>
      </c>
      <c r="E98" s="85">
        <f t="shared" si="6"/>
        <v>50</v>
      </c>
      <c r="F98" s="52">
        <f t="shared" si="7"/>
        <v>210</v>
      </c>
    </row>
    <row r="99" spans="1:6" ht="15.75">
      <c r="A99" s="358" t="s">
        <v>77</v>
      </c>
      <c r="B99" s="355">
        <v>50</v>
      </c>
      <c r="C99" s="355">
        <v>150</v>
      </c>
      <c r="D99" s="356">
        <v>95.79</v>
      </c>
      <c r="E99" s="85">
        <f t="shared" si="6"/>
        <v>63.86000000000001</v>
      </c>
      <c r="F99" s="52">
        <f t="shared" si="7"/>
        <v>54.209999999999994</v>
      </c>
    </row>
    <row r="100" spans="1:6" ht="16.5" thickBot="1">
      <c r="A100" s="53" t="s">
        <v>1</v>
      </c>
      <c r="B100" s="54">
        <f>SUM(B93:B99)</f>
        <v>13140</v>
      </c>
      <c r="C100" s="54">
        <f>SUM(C93:C99)</f>
        <v>55071.6</v>
      </c>
      <c r="D100" s="86">
        <f>SUM(D93:D99)</f>
        <v>25951.89</v>
      </c>
      <c r="E100" s="86">
        <f t="shared" si="6"/>
        <v>47.12390778550105</v>
      </c>
      <c r="F100" s="66">
        <f t="shared" si="7"/>
        <v>29119.71</v>
      </c>
    </row>
    <row r="101" spans="1:6" ht="17.25" thickBot="1" thickTop="1">
      <c r="A101" s="47" t="s">
        <v>4</v>
      </c>
      <c r="B101" s="63"/>
      <c r="C101" s="63"/>
      <c r="D101" s="63"/>
      <c r="E101" s="91"/>
      <c r="F101" s="74"/>
    </row>
    <row r="102" spans="1:6" ht="31.5">
      <c r="A102" s="360" t="s">
        <v>75</v>
      </c>
      <c r="B102" s="51">
        <v>33600</v>
      </c>
      <c r="C102" s="51">
        <v>38634.4</v>
      </c>
      <c r="D102" s="85">
        <v>240.57</v>
      </c>
      <c r="E102" s="85">
        <f t="shared" si="6"/>
        <v>0.6226834116745698</v>
      </c>
      <c r="F102" s="52">
        <f t="shared" si="7"/>
        <v>38393.83</v>
      </c>
    </row>
    <row r="103" spans="1:6" ht="16.5" thickBot="1">
      <c r="A103" s="64" t="s">
        <v>1</v>
      </c>
      <c r="B103" s="65">
        <f>SUM(B102:B102)</f>
        <v>33600</v>
      </c>
      <c r="C103" s="65">
        <f>SUM(C102:C102)</f>
        <v>38634.4</v>
      </c>
      <c r="D103" s="87">
        <f>SUM(D102:D102)</f>
        <v>240.57</v>
      </c>
      <c r="E103" s="87">
        <f t="shared" si="6"/>
        <v>0.6226834116745698</v>
      </c>
      <c r="F103" s="66">
        <f t="shared" si="7"/>
        <v>38393.83</v>
      </c>
    </row>
    <row r="104" spans="1:6" ht="21.75" customHeight="1" thickBot="1" thickTop="1">
      <c r="A104" s="67" t="s">
        <v>78</v>
      </c>
      <c r="B104" s="54">
        <f>SUM(B100,B103)</f>
        <v>46740</v>
      </c>
      <c r="C104" s="54">
        <f>SUM(C100,C103)</f>
        <v>93706</v>
      </c>
      <c r="D104" s="86">
        <f>SUM(D100,D103)</f>
        <v>26192.46</v>
      </c>
      <c r="E104" s="89">
        <f t="shared" si="6"/>
        <v>27.95174268456662</v>
      </c>
      <c r="F104" s="58">
        <f t="shared" si="7"/>
        <v>67513.54000000001</v>
      </c>
    </row>
    <row r="105" ht="15.75" thickTop="1"/>
    <row r="106" ht="15.75">
      <c r="A106" s="39" t="s">
        <v>79</v>
      </c>
    </row>
    <row r="107" ht="15.75" thickBot="1"/>
    <row r="108" spans="1:6" ht="31.5" customHeight="1" thickBot="1" thickTop="1">
      <c r="A108" s="511" t="s">
        <v>0</v>
      </c>
      <c r="B108" s="43" t="s">
        <v>51</v>
      </c>
      <c r="C108" s="512" t="s">
        <v>2242</v>
      </c>
      <c r="D108" s="512" t="s">
        <v>2243</v>
      </c>
      <c r="E108" s="513" t="s">
        <v>117</v>
      </c>
      <c r="F108" s="44" t="s">
        <v>2244</v>
      </c>
    </row>
    <row r="109" spans="1:6" ht="17.25" thickBot="1" thickTop="1">
      <c r="A109" s="47" t="s">
        <v>3</v>
      </c>
      <c r="B109" s="48"/>
      <c r="C109" s="49"/>
      <c r="D109" s="49"/>
      <c r="E109" s="48"/>
      <c r="F109" s="514"/>
    </row>
    <row r="110" spans="1:6" ht="15.75">
      <c r="A110" s="75" t="s">
        <v>80</v>
      </c>
      <c r="B110" s="530">
        <v>0</v>
      </c>
      <c r="C110" s="531">
        <v>8937.6</v>
      </c>
      <c r="D110" s="532">
        <v>8690.57</v>
      </c>
      <c r="E110" s="530">
        <f>SUM(D110/C110)*100</f>
        <v>97.23605889724311</v>
      </c>
      <c r="F110" s="533">
        <f>SUM(C110-D110)</f>
        <v>247.03000000000065</v>
      </c>
    </row>
    <row r="111" spans="1:6" ht="15.75">
      <c r="A111" s="50" t="s">
        <v>84</v>
      </c>
      <c r="B111" s="51">
        <v>1350</v>
      </c>
      <c r="C111" s="51">
        <v>5389.9</v>
      </c>
      <c r="D111" s="85">
        <v>4040.05</v>
      </c>
      <c r="E111" s="85">
        <f>SUM(D111/C111)*100</f>
        <v>74.95593610271062</v>
      </c>
      <c r="F111" s="52">
        <f>SUM(C111-D111)</f>
        <v>1349.8499999999995</v>
      </c>
    </row>
    <row r="112" spans="1:6" ht="15.75">
      <c r="A112" s="78" t="s">
        <v>119</v>
      </c>
      <c r="B112" s="51">
        <v>30</v>
      </c>
      <c r="C112" s="51">
        <v>638.3</v>
      </c>
      <c r="D112" s="85">
        <v>632.76</v>
      </c>
      <c r="E112" s="85">
        <f aca="true" t="shared" si="8" ref="E112:E122">SUM(D112/C112)*100</f>
        <v>99.13206955976814</v>
      </c>
      <c r="F112" s="52">
        <f aca="true" t="shared" si="9" ref="F112:F122">SUM(C112-D112)</f>
        <v>5.539999999999964</v>
      </c>
    </row>
    <row r="113" spans="1:6" ht="15.75">
      <c r="A113" s="78" t="s">
        <v>81</v>
      </c>
      <c r="B113" s="51">
        <v>630</v>
      </c>
      <c r="C113" s="51">
        <v>780</v>
      </c>
      <c r="D113" s="85">
        <v>447.21</v>
      </c>
      <c r="E113" s="85">
        <f t="shared" si="8"/>
        <v>57.33461538461538</v>
      </c>
      <c r="F113" s="52">
        <f t="shared" si="9"/>
        <v>332.79</v>
      </c>
    </row>
    <row r="114" spans="1:6" ht="15.75">
      <c r="A114" s="78" t="s">
        <v>82</v>
      </c>
      <c r="B114" s="51">
        <v>4800</v>
      </c>
      <c r="C114" s="51">
        <v>4800</v>
      </c>
      <c r="D114" s="85">
        <v>737.92</v>
      </c>
      <c r="E114" s="85">
        <f t="shared" si="8"/>
        <v>15.373333333333333</v>
      </c>
      <c r="F114" s="52">
        <f t="shared" si="9"/>
        <v>4062.08</v>
      </c>
    </row>
    <row r="115" spans="1:6" ht="15.75">
      <c r="A115" s="357" t="s">
        <v>83</v>
      </c>
      <c r="B115" s="355">
        <v>0</v>
      </c>
      <c r="C115" s="355">
        <v>1300</v>
      </c>
      <c r="D115" s="356">
        <v>301.94</v>
      </c>
      <c r="E115" s="356">
        <f t="shared" si="8"/>
        <v>23.226153846153846</v>
      </c>
      <c r="F115" s="100">
        <f t="shared" si="9"/>
        <v>998.06</v>
      </c>
    </row>
    <row r="116" spans="1:6" ht="16.5" thickBot="1">
      <c r="A116" s="53" t="s">
        <v>1</v>
      </c>
      <c r="B116" s="54">
        <f>SUM(B110:B115)</f>
        <v>6810</v>
      </c>
      <c r="C116" s="54">
        <f>SUM(C110:C115)</f>
        <v>21845.8</v>
      </c>
      <c r="D116" s="86">
        <f>SUM(D110:D115)</f>
        <v>14850.449999999999</v>
      </c>
      <c r="E116" s="86">
        <f t="shared" si="8"/>
        <v>67.97851303225335</v>
      </c>
      <c r="F116" s="66">
        <f t="shared" si="9"/>
        <v>6995.35</v>
      </c>
    </row>
    <row r="117" spans="1:6" ht="17.25" thickBot="1" thickTop="1">
      <c r="A117" s="47" t="s">
        <v>4</v>
      </c>
      <c r="B117" s="63"/>
      <c r="C117" s="63"/>
      <c r="D117" s="63"/>
      <c r="E117" s="529"/>
      <c r="F117" s="90"/>
    </row>
    <row r="118" spans="1:6" ht="15.75">
      <c r="A118" s="50" t="s">
        <v>80</v>
      </c>
      <c r="B118" s="51">
        <v>18200</v>
      </c>
      <c r="C118" s="51">
        <v>28107.2</v>
      </c>
      <c r="D118" s="85">
        <v>6293.8</v>
      </c>
      <c r="E118" s="85">
        <f t="shared" si="8"/>
        <v>22.392127284112256</v>
      </c>
      <c r="F118" s="52">
        <f t="shared" si="9"/>
        <v>21813.4</v>
      </c>
    </row>
    <row r="119" spans="1:6" ht="15.75">
      <c r="A119" s="50" t="s">
        <v>84</v>
      </c>
      <c r="B119" s="51">
        <v>500</v>
      </c>
      <c r="C119" s="51">
        <v>500</v>
      </c>
      <c r="D119" s="85">
        <v>367.86</v>
      </c>
      <c r="E119" s="85">
        <f t="shared" si="8"/>
        <v>73.572</v>
      </c>
      <c r="F119" s="52">
        <f t="shared" si="9"/>
        <v>132.14</v>
      </c>
    </row>
    <row r="120" spans="1:6" ht="15.75">
      <c r="A120" s="354" t="s">
        <v>83</v>
      </c>
      <c r="B120" s="51">
        <v>4500</v>
      </c>
      <c r="C120" s="51">
        <v>4500</v>
      </c>
      <c r="D120" s="85">
        <v>630.86</v>
      </c>
      <c r="E120" s="85">
        <f t="shared" si="8"/>
        <v>14.019111111111112</v>
      </c>
      <c r="F120" s="52">
        <f t="shared" si="9"/>
        <v>3869.14</v>
      </c>
    </row>
    <row r="121" spans="1:6" ht="16.5" thickBot="1">
      <c r="A121" s="64" t="s">
        <v>1</v>
      </c>
      <c r="B121" s="65">
        <f>SUM(B118:B120)</f>
        <v>23200</v>
      </c>
      <c r="C121" s="65">
        <f>SUM(C118:C120)</f>
        <v>33107.2</v>
      </c>
      <c r="D121" s="87">
        <f>SUM(D118:D120)</f>
        <v>7292.5199999999995</v>
      </c>
      <c r="E121" s="87">
        <f t="shared" si="8"/>
        <v>22.026991107674466</v>
      </c>
      <c r="F121" s="66">
        <f t="shared" si="9"/>
        <v>25814.679999999997</v>
      </c>
    </row>
    <row r="122" spans="1:6" ht="21.75" customHeight="1" thickBot="1" thickTop="1">
      <c r="A122" s="67" t="s">
        <v>85</v>
      </c>
      <c r="B122" s="54">
        <f>SUM(B116,B121)</f>
        <v>30010</v>
      </c>
      <c r="C122" s="54">
        <f>SUM(C116,C121)</f>
        <v>54953</v>
      </c>
      <c r="D122" s="86">
        <f>SUM(D116,D121)</f>
        <v>22142.969999999998</v>
      </c>
      <c r="E122" s="89">
        <f t="shared" si="8"/>
        <v>40.29437883282077</v>
      </c>
      <c r="F122" s="58">
        <f t="shared" si="9"/>
        <v>32810.03</v>
      </c>
    </row>
    <row r="123" spans="1:6" ht="16.5" thickTop="1">
      <c r="A123" s="59"/>
      <c r="B123" s="68"/>
      <c r="C123" s="68"/>
      <c r="D123" s="68"/>
      <c r="E123" s="68"/>
      <c r="F123" s="515"/>
    </row>
    <row r="124" spans="1:6" ht="15.75">
      <c r="A124" s="61" t="s">
        <v>86</v>
      </c>
      <c r="B124" s="68"/>
      <c r="C124" s="68"/>
      <c r="D124" s="68"/>
      <c r="E124" s="68"/>
      <c r="F124" s="515"/>
    </row>
    <row r="125" ht="15.75" thickBot="1"/>
    <row r="126" spans="1:6" ht="31.5" customHeight="1" thickBot="1" thickTop="1">
      <c r="A126" s="511" t="s">
        <v>0</v>
      </c>
      <c r="B126" s="43" t="s">
        <v>51</v>
      </c>
      <c r="C126" s="512" t="s">
        <v>2242</v>
      </c>
      <c r="D126" s="512" t="s">
        <v>2243</v>
      </c>
      <c r="E126" s="513" t="s">
        <v>117</v>
      </c>
      <c r="F126" s="44" t="s">
        <v>2244</v>
      </c>
    </row>
    <row r="127" spans="1:6" ht="17.25" thickBot="1" thickTop="1">
      <c r="A127" s="47" t="s">
        <v>3</v>
      </c>
      <c r="B127" s="48"/>
      <c r="C127" s="49"/>
      <c r="D127" s="49"/>
      <c r="E127" s="48"/>
      <c r="F127" s="514"/>
    </row>
    <row r="128" spans="1:6" ht="15.75">
      <c r="A128" s="50" t="s">
        <v>87</v>
      </c>
      <c r="B128" s="51">
        <v>20</v>
      </c>
      <c r="C128" s="51">
        <v>0</v>
      </c>
      <c r="D128" s="85">
        <v>0</v>
      </c>
      <c r="E128" s="85"/>
      <c r="F128" s="52">
        <f>SUM(C128-D128)</f>
        <v>0</v>
      </c>
    </row>
    <row r="129" spans="1:6" ht="15.75">
      <c r="A129" s="50" t="s">
        <v>88</v>
      </c>
      <c r="B129" s="51">
        <v>38880</v>
      </c>
      <c r="C129" s="51">
        <v>37236.8</v>
      </c>
      <c r="D129" s="85">
        <v>33821.61</v>
      </c>
      <c r="E129" s="85">
        <f aca="true" t="shared" si="10" ref="E129:E141">SUM(D129/C129)*100</f>
        <v>90.82845464701586</v>
      </c>
      <c r="F129" s="52">
        <f aca="true" t="shared" si="11" ref="F129:F141">SUM(C129-D129)</f>
        <v>3415.1900000000023</v>
      </c>
    </row>
    <row r="130" spans="1:6" ht="15.75">
      <c r="A130" s="50" t="s">
        <v>89</v>
      </c>
      <c r="B130" s="51">
        <v>3100</v>
      </c>
      <c r="C130" s="51">
        <v>3400</v>
      </c>
      <c r="D130" s="85">
        <v>3137.03</v>
      </c>
      <c r="E130" s="85">
        <f t="shared" si="10"/>
        <v>92.26558823529413</v>
      </c>
      <c r="F130" s="52">
        <f t="shared" si="11"/>
        <v>262.9699999999998</v>
      </c>
    </row>
    <row r="131" spans="1:6" ht="15.75">
      <c r="A131" s="50" t="s">
        <v>90</v>
      </c>
      <c r="B131" s="51">
        <v>50</v>
      </c>
      <c r="C131" s="51">
        <v>0</v>
      </c>
      <c r="D131" s="85">
        <v>0</v>
      </c>
      <c r="E131" s="85"/>
      <c r="F131" s="52">
        <f t="shared" si="11"/>
        <v>0</v>
      </c>
    </row>
    <row r="132" spans="1:6" ht="15.75">
      <c r="A132" s="78" t="s">
        <v>114</v>
      </c>
      <c r="B132" s="51">
        <v>20</v>
      </c>
      <c r="C132" s="51">
        <v>0</v>
      </c>
      <c r="D132" s="85">
        <v>0</v>
      </c>
      <c r="E132" s="85"/>
      <c r="F132" s="52">
        <f t="shared" si="11"/>
        <v>0</v>
      </c>
    </row>
    <row r="133" spans="1:6" ht="15.75">
      <c r="A133" s="78" t="s">
        <v>91</v>
      </c>
      <c r="B133" s="51">
        <v>52750</v>
      </c>
      <c r="C133" s="51">
        <v>55869</v>
      </c>
      <c r="D133" s="85">
        <v>52753.47</v>
      </c>
      <c r="E133" s="85">
        <f t="shared" si="10"/>
        <v>94.42350856467809</v>
      </c>
      <c r="F133" s="52">
        <f t="shared" si="11"/>
        <v>3115.529999999999</v>
      </c>
    </row>
    <row r="134" spans="1:6" ht="15.75">
      <c r="A134" s="78" t="s">
        <v>2256</v>
      </c>
      <c r="B134" s="51">
        <v>0</v>
      </c>
      <c r="C134" s="51">
        <v>1155</v>
      </c>
      <c r="D134" s="85">
        <v>1014.98</v>
      </c>
      <c r="E134" s="85">
        <f t="shared" si="10"/>
        <v>87.87705627705627</v>
      </c>
      <c r="F134" s="52">
        <f t="shared" si="11"/>
        <v>140.01999999999998</v>
      </c>
    </row>
    <row r="135" spans="1:6" ht="15.75">
      <c r="A135" s="78" t="s">
        <v>2257</v>
      </c>
      <c r="B135" s="51">
        <v>0</v>
      </c>
      <c r="C135" s="51">
        <v>17</v>
      </c>
      <c r="D135" s="85">
        <v>16.07</v>
      </c>
      <c r="E135" s="85">
        <f t="shared" si="10"/>
        <v>94.52941176470588</v>
      </c>
      <c r="F135" s="52">
        <f t="shared" si="11"/>
        <v>0.9299999999999997</v>
      </c>
    </row>
    <row r="136" spans="1:6" ht="15.75">
      <c r="A136" s="78" t="s">
        <v>92</v>
      </c>
      <c r="B136" s="51">
        <v>535</v>
      </c>
      <c r="C136" s="51">
        <v>322</v>
      </c>
      <c r="D136" s="85">
        <v>276.99</v>
      </c>
      <c r="E136" s="85">
        <f t="shared" si="10"/>
        <v>86.02173913043478</v>
      </c>
      <c r="F136" s="52">
        <f t="shared" si="11"/>
        <v>45.00999999999999</v>
      </c>
    </row>
    <row r="137" spans="1:6" ht="16.5" thickBot="1">
      <c r="A137" s="53" t="s">
        <v>1</v>
      </c>
      <c r="B137" s="54">
        <f>SUM(B128:B136)</f>
        <v>95355</v>
      </c>
      <c r="C137" s="54">
        <f>SUM(C128:C136)</f>
        <v>97999.8</v>
      </c>
      <c r="D137" s="87">
        <f>SUM(D128:D136)</f>
        <v>91020.15000000001</v>
      </c>
      <c r="E137" s="87">
        <f t="shared" si="10"/>
        <v>92.87789362835434</v>
      </c>
      <c r="F137" s="66">
        <f t="shared" si="11"/>
        <v>6979.649999999994</v>
      </c>
    </row>
    <row r="138" spans="1:6" ht="17.25" thickBot="1" thickTop="1">
      <c r="A138" s="47" t="s">
        <v>4</v>
      </c>
      <c r="B138" s="63"/>
      <c r="C138" s="63"/>
      <c r="D138" s="63"/>
      <c r="E138" s="529"/>
      <c r="F138" s="90"/>
    </row>
    <row r="139" spans="1:6" ht="15.75">
      <c r="A139" s="78" t="s">
        <v>91</v>
      </c>
      <c r="B139" s="51">
        <v>45670.2</v>
      </c>
      <c r="C139" s="51">
        <v>58017.1</v>
      </c>
      <c r="D139" s="85">
        <v>4908.04</v>
      </c>
      <c r="E139" s="85">
        <f t="shared" si="10"/>
        <v>8.45964379467433</v>
      </c>
      <c r="F139" s="52">
        <f t="shared" si="11"/>
        <v>53109.06</v>
      </c>
    </row>
    <row r="140" spans="1:6" ht="16.5" thickBot="1">
      <c r="A140" s="64" t="s">
        <v>1</v>
      </c>
      <c r="B140" s="65">
        <f>SUM(B139:B139)</f>
        <v>45670.2</v>
      </c>
      <c r="C140" s="65">
        <f>SUM(C139:C139)</f>
        <v>58017.1</v>
      </c>
      <c r="D140" s="87">
        <f>SUM(D139:D139)</f>
        <v>4908.04</v>
      </c>
      <c r="E140" s="87">
        <f t="shared" si="10"/>
        <v>8.45964379467433</v>
      </c>
      <c r="F140" s="66">
        <f t="shared" si="11"/>
        <v>53109.06</v>
      </c>
    </row>
    <row r="141" spans="1:6" ht="21.75" customHeight="1" thickBot="1" thickTop="1">
      <c r="A141" s="67" t="s">
        <v>93</v>
      </c>
      <c r="B141" s="54">
        <f>SUM(B137,B140)</f>
        <v>141025.2</v>
      </c>
      <c r="C141" s="54">
        <f>SUM(C137,C140)</f>
        <v>156016.9</v>
      </c>
      <c r="D141" s="86">
        <f>SUM(D137,D140)</f>
        <v>95928.19</v>
      </c>
      <c r="E141" s="89">
        <f t="shared" si="10"/>
        <v>61.48576852892219</v>
      </c>
      <c r="F141" s="58">
        <f t="shared" si="11"/>
        <v>60088.70999999999</v>
      </c>
    </row>
    <row r="142" ht="15.75" thickTop="1"/>
    <row r="143" ht="15.75">
      <c r="A143" s="39" t="s">
        <v>123</v>
      </c>
    </row>
    <row r="144" ht="15.75" thickBot="1"/>
    <row r="145" spans="1:6" ht="31.5" customHeight="1" thickBot="1" thickTop="1">
      <c r="A145" s="534" t="s">
        <v>94</v>
      </c>
      <c r="B145" s="43" t="s">
        <v>51</v>
      </c>
      <c r="C145" s="512" t="s">
        <v>2242</v>
      </c>
      <c r="D145" s="512" t="s">
        <v>2243</v>
      </c>
      <c r="E145" s="513" t="s">
        <v>117</v>
      </c>
      <c r="F145" s="44" t="s">
        <v>2244</v>
      </c>
    </row>
    <row r="146" spans="1:6" ht="17.25" thickBot="1" thickTop="1">
      <c r="A146" s="47" t="s">
        <v>3</v>
      </c>
      <c r="B146" s="48"/>
      <c r="C146" s="49"/>
      <c r="D146" s="49"/>
      <c r="E146" s="48"/>
      <c r="F146" s="514"/>
    </row>
    <row r="147" spans="1:6" ht="15.75">
      <c r="A147" s="75" t="s">
        <v>2258</v>
      </c>
      <c r="B147" s="96">
        <v>0</v>
      </c>
      <c r="C147" s="92">
        <v>189</v>
      </c>
      <c r="D147" s="92">
        <v>189</v>
      </c>
      <c r="E147" s="521">
        <f>SUM(D147/C147)*100</f>
        <v>100</v>
      </c>
      <c r="F147" s="527">
        <f>SUM(D147-C147)</f>
        <v>0</v>
      </c>
    </row>
    <row r="148" spans="1:6" ht="15.75">
      <c r="A148" s="50" t="s">
        <v>2259</v>
      </c>
      <c r="B148" s="535">
        <v>80</v>
      </c>
      <c r="C148" s="95">
        <v>1872.2</v>
      </c>
      <c r="D148" s="95">
        <v>1872.16</v>
      </c>
      <c r="E148" s="536">
        <f>SUM(D148/C148)*100</f>
        <v>99.99786347612435</v>
      </c>
      <c r="F148" s="537">
        <f>SUM(D148-C148)</f>
        <v>-0.03999999999996362</v>
      </c>
    </row>
    <row r="149" spans="1:6" ht="15.75" customHeight="1">
      <c r="A149" s="78" t="s">
        <v>95</v>
      </c>
      <c r="B149" s="51">
        <v>270</v>
      </c>
      <c r="C149" s="51">
        <v>494.4</v>
      </c>
      <c r="D149" s="85">
        <v>227.57</v>
      </c>
      <c r="E149" s="362">
        <f aca="true" t="shared" si="12" ref="E149:E176">SUM(D149/C149)*100</f>
        <v>46.02953074433657</v>
      </c>
      <c r="F149" s="538">
        <f aca="true" t="shared" si="13" ref="F149:F178">SUM(C149-D149)</f>
        <v>266.83</v>
      </c>
    </row>
    <row r="150" spans="1:6" ht="15.75" customHeight="1">
      <c r="A150" s="78" t="s">
        <v>115</v>
      </c>
      <c r="B150" s="51">
        <v>0</v>
      </c>
      <c r="C150" s="355">
        <v>6360.3</v>
      </c>
      <c r="D150" s="356">
        <v>5393.13</v>
      </c>
      <c r="E150" s="362">
        <f t="shared" si="12"/>
        <v>84.79364180934861</v>
      </c>
      <c r="F150" s="538">
        <f t="shared" si="13"/>
        <v>967.1700000000001</v>
      </c>
    </row>
    <row r="151" spans="1:6" ht="15.75" customHeight="1">
      <c r="A151" s="78" t="s">
        <v>2260</v>
      </c>
      <c r="B151" s="51">
        <v>0</v>
      </c>
      <c r="C151" s="355">
        <v>100</v>
      </c>
      <c r="D151" s="356">
        <v>50</v>
      </c>
      <c r="E151" s="362">
        <f t="shared" si="12"/>
        <v>50</v>
      </c>
      <c r="F151" s="538">
        <f t="shared" si="13"/>
        <v>50</v>
      </c>
    </row>
    <row r="152" spans="1:6" ht="15.75" customHeight="1">
      <c r="A152" s="78" t="s">
        <v>2261</v>
      </c>
      <c r="B152" s="51">
        <v>0</v>
      </c>
      <c r="C152" s="355">
        <v>100</v>
      </c>
      <c r="D152" s="356">
        <v>50</v>
      </c>
      <c r="E152" s="362">
        <f t="shared" si="12"/>
        <v>50</v>
      </c>
      <c r="F152" s="538">
        <f t="shared" si="13"/>
        <v>50</v>
      </c>
    </row>
    <row r="153" spans="1:6" ht="15.75" customHeight="1">
      <c r="A153" s="78" t="s">
        <v>2262</v>
      </c>
      <c r="B153" s="51">
        <v>0</v>
      </c>
      <c r="C153" s="355">
        <v>140</v>
      </c>
      <c r="D153" s="356">
        <v>80</v>
      </c>
      <c r="E153" s="362">
        <f t="shared" si="12"/>
        <v>57.14285714285714</v>
      </c>
      <c r="F153" s="538">
        <f t="shared" si="13"/>
        <v>60</v>
      </c>
    </row>
    <row r="154" spans="1:6" ht="15.75" customHeight="1">
      <c r="A154" s="78" t="s">
        <v>2263</v>
      </c>
      <c r="B154" s="51">
        <v>0</v>
      </c>
      <c r="C154" s="355">
        <v>134.6</v>
      </c>
      <c r="D154" s="356">
        <v>134.5</v>
      </c>
      <c r="E154" s="362">
        <f t="shared" si="12"/>
        <v>99.92570579494799</v>
      </c>
      <c r="F154" s="538">
        <f t="shared" si="13"/>
        <v>0.09999999999999432</v>
      </c>
    </row>
    <row r="155" spans="1:6" ht="31.5">
      <c r="A155" s="357" t="s">
        <v>2264</v>
      </c>
      <c r="B155" s="355">
        <v>23550</v>
      </c>
      <c r="C155" s="355">
        <v>50078.5</v>
      </c>
      <c r="D155" s="356">
        <v>50078.5</v>
      </c>
      <c r="E155" s="362">
        <f t="shared" si="12"/>
        <v>100</v>
      </c>
      <c r="F155" s="538">
        <f t="shared" si="13"/>
        <v>0</v>
      </c>
    </row>
    <row r="156" spans="1:6" ht="15.75">
      <c r="A156" s="78" t="s">
        <v>2265</v>
      </c>
      <c r="B156" s="95">
        <v>0</v>
      </c>
      <c r="C156" s="95">
        <v>80</v>
      </c>
      <c r="D156" s="95">
        <v>80</v>
      </c>
      <c r="E156" s="95">
        <f>SUM(D156/C156)*100</f>
        <v>100</v>
      </c>
      <c r="F156" s="106">
        <f>SUM(D156-C156)</f>
        <v>0</v>
      </c>
    </row>
    <row r="157" spans="1:6" ht="15.75">
      <c r="A157" s="357" t="s">
        <v>2266</v>
      </c>
      <c r="B157" s="362">
        <v>0</v>
      </c>
      <c r="C157" s="362">
        <v>10</v>
      </c>
      <c r="D157" s="362">
        <v>10</v>
      </c>
      <c r="E157" s="362">
        <f aca="true" t="shared" si="14" ref="E157:E165">SUM(D157/C157)*100</f>
        <v>100</v>
      </c>
      <c r="F157" s="364">
        <f aca="true" t="shared" si="15" ref="F157:F165">SUM(D157-C157)</f>
        <v>0</v>
      </c>
    </row>
    <row r="158" spans="1:6" ht="15.75">
      <c r="A158" s="78" t="s">
        <v>2267</v>
      </c>
      <c r="B158" s="95">
        <v>0</v>
      </c>
      <c r="C158" s="95">
        <v>80</v>
      </c>
      <c r="D158" s="95">
        <v>80</v>
      </c>
      <c r="E158" s="362">
        <f t="shared" si="14"/>
        <v>100</v>
      </c>
      <c r="F158" s="364">
        <f t="shared" si="15"/>
        <v>0</v>
      </c>
    </row>
    <row r="159" spans="1:6" ht="18.75" customHeight="1">
      <c r="A159" s="78" t="s">
        <v>96</v>
      </c>
      <c r="B159" s="361">
        <v>466</v>
      </c>
      <c r="C159" s="361">
        <v>1037</v>
      </c>
      <c r="D159" s="95">
        <v>1037</v>
      </c>
      <c r="E159" s="362">
        <f t="shared" si="14"/>
        <v>100</v>
      </c>
      <c r="F159" s="364">
        <f t="shared" si="15"/>
        <v>0</v>
      </c>
    </row>
    <row r="160" spans="1:6" ht="17.25" customHeight="1">
      <c r="A160" s="78" t="s">
        <v>120</v>
      </c>
      <c r="B160" s="361">
        <v>7858</v>
      </c>
      <c r="C160" s="361">
        <v>15663.2</v>
      </c>
      <c r="D160" s="95">
        <v>15643.24</v>
      </c>
      <c r="E160" s="362">
        <f t="shared" si="14"/>
        <v>99.87256754686142</v>
      </c>
      <c r="F160" s="364">
        <f t="shared" si="15"/>
        <v>-19.960000000000946</v>
      </c>
    </row>
    <row r="161" spans="1:6" ht="31.5">
      <c r="A161" s="78" t="s">
        <v>97</v>
      </c>
      <c r="B161" s="51">
        <v>30</v>
      </c>
      <c r="C161" s="51">
        <v>1908.6</v>
      </c>
      <c r="D161" s="85">
        <v>1065.85</v>
      </c>
      <c r="E161" s="362">
        <f t="shared" si="14"/>
        <v>55.84459813475846</v>
      </c>
      <c r="F161" s="364">
        <f t="shared" si="15"/>
        <v>-842.75</v>
      </c>
    </row>
    <row r="162" spans="1:6" ht="15.75">
      <c r="A162" s="78" t="s">
        <v>2268</v>
      </c>
      <c r="B162" s="51">
        <v>0</v>
      </c>
      <c r="C162" s="51">
        <v>80</v>
      </c>
      <c r="D162" s="85">
        <v>80</v>
      </c>
      <c r="E162" s="362">
        <f t="shared" si="14"/>
        <v>100</v>
      </c>
      <c r="F162" s="364">
        <f t="shared" si="15"/>
        <v>0</v>
      </c>
    </row>
    <row r="163" spans="1:6" ht="15.75">
      <c r="A163" s="78" t="s">
        <v>2269</v>
      </c>
      <c r="B163" s="51">
        <v>0</v>
      </c>
      <c r="C163" s="51">
        <v>40</v>
      </c>
      <c r="D163" s="85">
        <v>40</v>
      </c>
      <c r="E163" s="362">
        <f t="shared" si="14"/>
        <v>100</v>
      </c>
      <c r="F163" s="364">
        <f t="shared" si="15"/>
        <v>0</v>
      </c>
    </row>
    <row r="164" spans="1:6" ht="15.75">
      <c r="A164" s="78" t="s">
        <v>2270</v>
      </c>
      <c r="B164" s="51">
        <v>0</v>
      </c>
      <c r="C164" s="51">
        <v>140</v>
      </c>
      <c r="D164" s="85">
        <v>140</v>
      </c>
      <c r="E164" s="362">
        <f t="shared" si="14"/>
        <v>100</v>
      </c>
      <c r="F164" s="364">
        <f t="shared" si="15"/>
        <v>0</v>
      </c>
    </row>
    <row r="165" spans="1:6" ht="16.5" thickBot="1">
      <c r="A165" s="539" t="s">
        <v>2271</v>
      </c>
      <c r="B165" s="540">
        <v>0</v>
      </c>
      <c r="C165" s="540">
        <v>40</v>
      </c>
      <c r="D165" s="541">
        <v>20</v>
      </c>
      <c r="E165" s="542">
        <f t="shared" si="14"/>
        <v>50</v>
      </c>
      <c r="F165" s="487">
        <f t="shared" si="15"/>
        <v>-20</v>
      </c>
    </row>
    <row r="166" spans="1:6" ht="31.5" customHeight="1" thickTop="1">
      <c r="A166" s="543" t="s">
        <v>0</v>
      </c>
      <c r="B166" s="544" t="s">
        <v>51</v>
      </c>
      <c r="C166" s="545" t="s">
        <v>2242</v>
      </c>
      <c r="D166" s="512" t="s">
        <v>2243</v>
      </c>
      <c r="E166" s="513" t="s">
        <v>117</v>
      </c>
      <c r="F166" s="44" t="s">
        <v>2244</v>
      </c>
    </row>
    <row r="167" spans="1:6" ht="15.75">
      <c r="A167" s="78" t="s">
        <v>98</v>
      </c>
      <c r="B167" s="51">
        <v>300</v>
      </c>
      <c r="C167" s="51">
        <v>750</v>
      </c>
      <c r="D167" s="356">
        <v>606.3</v>
      </c>
      <c r="E167" s="362">
        <f t="shared" si="12"/>
        <v>80.83999999999999</v>
      </c>
      <c r="F167" s="538">
        <f t="shared" si="13"/>
        <v>143.70000000000005</v>
      </c>
    </row>
    <row r="168" spans="1:6" ht="14.25" customHeight="1">
      <c r="A168" s="78" t="s">
        <v>99</v>
      </c>
      <c r="B168" s="51">
        <v>2912</v>
      </c>
      <c r="C168" s="355">
        <v>3366.4</v>
      </c>
      <c r="D168" s="356">
        <v>2598.53</v>
      </c>
      <c r="E168" s="362">
        <f t="shared" si="12"/>
        <v>77.19017347908745</v>
      </c>
      <c r="F168" s="538">
        <f t="shared" si="13"/>
        <v>767.8699999999999</v>
      </c>
    </row>
    <row r="169" spans="1:6" ht="16.5" thickBot="1">
      <c r="A169" s="53" t="s">
        <v>1</v>
      </c>
      <c r="B169" s="54">
        <f>SUM(B147,B148,B149:B155,B156:B168)</f>
        <v>35466</v>
      </c>
      <c r="C169" s="54">
        <f>SUM(C147,C148,C149:C155,C156:C168)</f>
        <v>82664.2</v>
      </c>
      <c r="D169" s="86">
        <f>SUM(D147,D148,D149:D155,D156:D168)</f>
        <v>79475.78000000001</v>
      </c>
      <c r="E169" s="546">
        <f t="shared" si="12"/>
        <v>96.14292523244647</v>
      </c>
      <c r="F169" s="547">
        <f t="shared" si="13"/>
        <v>3188.4199999999837</v>
      </c>
    </row>
    <row r="170" spans="1:6" ht="17.25" thickBot="1" thickTop="1">
      <c r="A170" s="47" t="s">
        <v>4</v>
      </c>
      <c r="B170" s="548"/>
      <c r="C170" s="549"/>
      <c r="D170" s="549"/>
      <c r="E170" s="550"/>
      <c r="F170" s="551"/>
    </row>
    <row r="171" spans="1:6" ht="31.5">
      <c r="A171" s="94" t="s">
        <v>2264</v>
      </c>
      <c r="B171" s="102">
        <v>5500</v>
      </c>
      <c r="C171" s="102">
        <v>6497.1</v>
      </c>
      <c r="D171" s="102">
        <v>0</v>
      </c>
      <c r="E171" s="92">
        <f>SUM(D171/C171)*100</f>
        <v>0</v>
      </c>
      <c r="F171" s="527">
        <f>SUM(D171-C171)</f>
        <v>-6497.1</v>
      </c>
    </row>
    <row r="172" spans="1:6" ht="15.75">
      <c r="A172" s="50" t="s">
        <v>127</v>
      </c>
      <c r="B172" s="51">
        <v>5800</v>
      </c>
      <c r="C172" s="85">
        <v>6200</v>
      </c>
      <c r="D172" s="85">
        <v>1472.99</v>
      </c>
      <c r="E172" s="95">
        <f t="shared" si="12"/>
        <v>23.75790322580645</v>
      </c>
      <c r="F172" s="537">
        <f t="shared" si="13"/>
        <v>4727.01</v>
      </c>
    </row>
    <row r="173" spans="1:6" ht="15.75">
      <c r="A173" s="354" t="s">
        <v>128</v>
      </c>
      <c r="B173" s="355">
        <v>2000</v>
      </c>
      <c r="C173" s="356">
        <v>1002.9</v>
      </c>
      <c r="D173" s="356">
        <v>1002.75</v>
      </c>
      <c r="E173" s="362">
        <f t="shared" si="12"/>
        <v>99.98504337421478</v>
      </c>
      <c r="F173" s="538">
        <f t="shared" si="13"/>
        <v>0.14999999999997726</v>
      </c>
    </row>
    <row r="174" spans="1:6" ht="31.5">
      <c r="A174" s="78" t="s">
        <v>100</v>
      </c>
      <c r="B174" s="51">
        <v>8000</v>
      </c>
      <c r="C174" s="51">
        <v>19800</v>
      </c>
      <c r="D174" s="85">
        <v>471.76</v>
      </c>
      <c r="E174" s="95">
        <f t="shared" si="12"/>
        <v>2.3826262626262626</v>
      </c>
      <c r="F174" s="537">
        <f t="shared" si="13"/>
        <v>19328.24</v>
      </c>
    </row>
    <row r="175" spans="1:6" ht="15.75">
      <c r="A175" s="357" t="s">
        <v>2272</v>
      </c>
      <c r="B175" s="355">
        <v>0</v>
      </c>
      <c r="C175" s="355">
        <v>10</v>
      </c>
      <c r="D175" s="356">
        <v>5</v>
      </c>
      <c r="E175" s="362">
        <f t="shared" si="12"/>
        <v>50</v>
      </c>
      <c r="F175" s="538">
        <f t="shared" si="13"/>
        <v>5</v>
      </c>
    </row>
    <row r="176" spans="1:6" ht="15.75">
      <c r="A176" s="443" t="s">
        <v>2273</v>
      </c>
      <c r="B176" s="444">
        <v>0</v>
      </c>
      <c r="C176" s="444">
        <v>3250</v>
      </c>
      <c r="D176" s="445">
        <v>0</v>
      </c>
      <c r="E176" s="552">
        <f t="shared" si="12"/>
        <v>0</v>
      </c>
      <c r="F176" s="553">
        <f t="shared" si="13"/>
        <v>3250</v>
      </c>
    </row>
    <row r="177" spans="1:6" ht="16.5" thickBot="1">
      <c r="A177" s="64" t="s">
        <v>1</v>
      </c>
      <c r="B177" s="65">
        <f>SUM(B171:B176)</f>
        <v>21300</v>
      </c>
      <c r="C177" s="65">
        <f>SUM(C171:C176)</f>
        <v>36760</v>
      </c>
      <c r="D177" s="87">
        <f>SUM(D171:D176)</f>
        <v>2952.5</v>
      </c>
      <c r="E177" s="87">
        <f>SUM(E174:E175)</f>
        <v>52.38262626262626</v>
      </c>
      <c r="F177" s="66">
        <f>SUM(F174:F175)</f>
        <v>19333.24</v>
      </c>
    </row>
    <row r="178" spans="1:6" ht="33" thickBot="1" thickTop="1">
      <c r="A178" s="83" t="s">
        <v>101</v>
      </c>
      <c r="B178" s="54">
        <f>SUM(B169,B177)</f>
        <v>56766</v>
      </c>
      <c r="C178" s="54">
        <f>SUM(C169,C177)</f>
        <v>119424.2</v>
      </c>
      <c r="D178" s="86">
        <f>SUM(D169,D177)</f>
        <v>82428.28000000001</v>
      </c>
      <c r="E178" s="86">
        <f>SUM(E169,E177)</f>
        <v>148.52555149507273</v>
      </c>
      <c r="F178" s="547">
        <f t="shared" si="13"/>
        <v>36995.919999999984</v>
      </c>
    </row>
    <row r="179" spans="1:6" ht="16.5" thickTop="1">
      <c r="A179" s="84"/>
      <c r="B179" s="68"/>
      <c r="C179" s="68"/>
      <c r="D179" s="68"/>
      <c r="E179" s="68"/>
      <c r="F179" s="515"/>
    </row>
    <row r="180" spans="1:6" ht="15.75">
      <c r="A180" s="61" t="s">
        <v>2274</v>
      </c>
      <c r="B180" s="68"/>
      <c r="C180" s="68"/>
      <c r="D180" s="68"/>
      <c r="E180" s="68"/>
      <c r="F180" s="515"/>
    </row>
    <row r="181" spans="1:6" ht="16.5" thickBot="1">
      <c r="A181" s="84"/>
      <c r="B181" s="68"/>
      <c r="C181" s="68"/>
      <c r="D181" s="68"/>
      <c r="E181" s="68"/>
      <c r="F181" s="515"/>
    </row>
    <row r="182" spans="1:6" ht="31.5" customHeight="1" thickBot="1" thickTop="1">
      <c r="A182" s="511" t="s">
        <v>0</v>
      </c>
      <c r="B182" s="43" t="s">
        <v>51</v>
      </c>
      <c r="C182" s="512" t="s">
        <v>2242</v>
      </c>
      <c r="D182" s="512" t="s">
        <v>2243</v>
      </c>
      <c r="E182" s="513" t="s">
        <v>117</v>
      </c>
      <c r="F182" s="44" t="s">
        <v>2244</v>
      </c>
    </row>
    <row r="183" spans="1:6" ht="17.25" thickBot="1" thickTop="1">
      <c r="A183" s="47" t="s">
        <v>3</v>
      </c>
      <c r="B183" s="48"/>
      <c r="C183" s="49"/>
      <c r="D183" s="49"/>
      <c r="E183" s="48"/>
      <c r="F183" s="514"/>
    </row>
    <row r="184" spans="1:6" ht="15.75">
      <c r="A184" s="50" t="s">
        <v>2275</v>
      </c>
      <c r="B184" s="51">
        <v>0</v>
      </c>
      <c r="C184" s="51">
        <v>7744.5</v>
      </c>
      <c r="D184" s="85">
        <v>7641.29</v>
      </c>
      <c r="E184" s="85">
        <f>SUM(D184/C184)*100</f>
        <v>98.66731228613855</v>
      </c>
      <c r="F184" s="52">
        <f>SUM(C184-D184)</f>
        <v>103.21000000000004</v>
      </c>
    </row>
    <row r="185" spans="1:6" ht="16.5" thickBot="1">
      <c r="A185" s="53" t="s">
        <v>1</v>
      </c>
      <c r="B185" s="54">
        <f>SUM(B184:B184)</f>
        <v>0</v>
      </c>
      <c r="C185" s="54">
        <f>SUM(C184:C184)</f>
        <v>7744.5</v>
      </c>
      <c r="D185" s="86">
        <f>SUM(D184:D184)</f>
        <v>7641.29</v>
      </c>
      <c r="E185" s="520">
        <f>SUM(D185/C185)*100</f>
        <v>98.66731228613855</v>
      </c>
      <c r="F185" s="55">
        <f>SUM(F184:F184)</f>
        <v>103.21000000000004</v>
      </c>
    </row>
    <row r="186" spans="1:6" ht="17.25" thickBot="1" thickTop="1">
      <c r="A186" s="47" t="s">
        <v>4</v>
      </c>
      <c r="B186" s="63"/>
      <c r="C186" s="63"/>
      <c r="D186" s="63"/>
      <c r="E186" s="91"/>
      <c r="F186" s="74"/>
    </row>
    <row r="187" spans="1:6" ht="15.75">
      <c r="A187" s="75" t="s">
        <v>2275</v>
      </c>
      <c r="B187" s="102">
        <v>0</v>
      </c>
      <c r="C187" s="102">
        <v>2752.4</v>
      </c>
      <c r="D187" s="103">
        <v>0</v>
      </c>
      <c r="E187" s="554"/>
      <c r="F187" s="104">
        <v>2752.4</v>
      </c>
    </row>
    <row r="188" spans="1:6" ht="16.5" thickBot="1">
      <c r="A188" s="101" t="s">
        <v>1</v>
      </c>
      <c r="B188" s="54">
        <f>SUM(B187)</f>
        <v>0</v>
      </c>
      <c r="C188" s="54">
        <f>SUM(C187)</f>
        <v>2752.4</v>
      </c>
      <c r="D188" s="86">
        <f>SUM(D187)</f>
        <v>0</v>
      </c>
      <c r="E188" s="555"/>
      <c r="F188" s="55">
        <f>SUM(F187:F187)</f>
        <v>2752.4</v>
      </c>
    </row>
    <row r="189" spans="1:6" ht="21.75" customHeight="1" thickBot="1" thickTop="1">
      <c r="A189" s="69" t="s">
        <v>2276</v>
      </c>
      <c r="B189" s="70">
        <f>SUM(B185,B188)</f>
        <v>0</v>
      </c>
      <c r="C189" s="70">
        <f>SUM(C185,C188)</f>
        <v>10496.9</v>
      </c>
      <c r="D189" s="88">
        <f>SUM(D185,D188)</f>
        <v>7641.29</v>
      </c>
      <c r="E189" s="89"/>
      <c r="F189" s="58">
        <f>SUM(C189-D189)</f>
        <v>2855.6099999999997</v>
      </c>
    </row>
    <row r="190" spans="1:6" ht="16.5" thickTop="1">
      <c r="A190" s="84"/>
      <c r="B190" s="68"/>
      <c r="C190" s="68"/>
      <c r="D190" s="68"/>
      <c r="E190" s="68"/>
      <c r="F190" s="515"/>
    </row>
    <row r="191" spans="1:6" ht="15.75">
      <c r="A191" s="61" t="s">
        <v>124</v>
      </c>
      <c r="B191" s="68"/>
      <c r="C191" s="68"/>
      <c r="D191" s="68"/>
      <c r="E191" s="68"/>
      <c r="F191" s="515"/>
    </row>
    <row r="192" spans="1:6" ht="16.5" thickBot="1">
      <c r="A192" s="84"/>
      <c r="B192" s="68"/>
      <c r="C192" s="68"/>
      <c r="D192" s="68"/>
      <c r="E192" s="68"/>
      <c r="F192" s="515"/>
    </row>
    <row r="193" spans="1:6" ht="31.5" customHeight="1" thickBot="1" thickTop="1">
      <c r="A193" s="511" t="s">
        <v>0</v>
      </c>
      <c r="B193" s="43" t="s">
        <v>51</v>
      </c>
      <c r="C193" s="512" t="s">
        <v>2242</v>
      </c>
      <c r="D193" s="512" t="s">
        <v>2243</v>
      </c>
      <c r="E193" s="513" t="s">
        <v>117</v>
      </c>
      <c r="F193" s="44" t="s">
        <v>2244</v>
      </c>
    </row>
    <row r="194" spans="1:6" ht="17.25" thickBot="1" thickTop="1">
      <c r="A194" s="47" t="s">
        <v>3</v>
      </c>
      <c r="B194" s="62"/>
      <c r="C194" s="63"/>
      <c r="D194" s="63"/>
      <c r="E194" s="556"/>
      <c r="F194" s="363"/>
    </row>
    <row r="195" spans="1:6" ht="17.25" thickBot="1" thickTop="1">
      <c r="A195" s="47" t="s">
        <v>4</v>
      </c>
      <c r="B195" s="62"/>
      <c r="C195" s="63"/>
      <c r="D195" s="63"/>
      <c r="E195" s="557"/>
      <c r="F195" s="558"/>
    </row>
    <row r="196" spans="1:6" ht="15.75">
      <c r="A196" s="75" t="s">
        <v>129</v>
      </c>
      <c r="B196" s="102">
        <v>10408.8</v>
      </c>
      <c r="C196" s="102">
        <v>12408.8</v>
      </c>
      <c r="D196" s="103">
        <v>1355.2</v>
      </c>
      <c r="E196" s="103">
        <f>SUM(D196/C196)*100</f>
        <v>10.921281671072142</v>
      </c>
      <c r="F196" s="104">
        <f>SUM(C196-D196)</f>
        <v>11053.599999999999</v>
      </c>
    </row>
    <row r="197" spans="1:6" ht="16.5" thickBot="1">
      <c r="A197" s="64" t="s">
        <v>1</v>
      </c>
      <c r="B197" s="65">
        <f>SUM(B196:B196)</f>
        <v>10408.8</v>
      </c>
      <c r="C197" s="65">
        <f>SUM(C196:C196)</f>
        <v>12408.8</v>
      </c>
      <c r="D197" s="87">
        <f>SUM(D196:D196)</f>
        <v>1355.2</v>
      </c>
      <c r="E197" s="87">
        <f>SUM(D197/C197)*100</f>
        <v>10.921281671072142</v>
      </c>
      <c r="F197" s="66">
        <f>SUM(C197-D197)</f>
        <v>11053.599999999999</v>
      </c>
    </row>
    <row r="198" spans="1:6" ht="21.75" customHeight="1" thickBot="1" thickTop="1">
      <c r="A198" s="67" t="s">
        <v>102</v>
      </c>
      <c r="B198" s="54">
        <f>SUM(B197)</f>
        <v>10408.8</v>
      </c>
      <c r="C198" s="54">
        <f>SUM(C197)</f>
        <v>12408.8</v>
      </c>
      <c r="D198" s="86">
        <f>SUM(D197)</f>
        <v>1355.2</v>
      </c>
      <c r="E198" s="86">
        <f>SUM(D198/C198)*100</f>
        <v>10.921281671072142</v>
      </c>
      <c r="F198" s="55">
        <f>SUM(C198-D198)</f>
        <v>11053.599999999999</v>
      </c>
    </row>
    <row r="199" spans="1:6" ht="16.5" thickTop="1">
      <c r="A199" s="59"/>
      <c r="B199" s="68"/>
      <c r="C199" s="68"/>
      <c r="D199" s="68"/>
      <c r="E199" s="68"/>
      <c r="F199" s="515"/>
    </row>
    <row r="200" spans="1:6" ht="15.75">
      <c r="A200" s="61" t="s">
        <v>122</v>
      </c>
      <c r="B200" s="68"/>
      <c r="C200" s="68"/>
      <c r="D200" s="68"/>
      <c r="E200" s="68"/>
      <c r="F200" s="515"/>
    </row>
    <row r="201" ht="15.75" thickBot="1"/>
    <row r="202" spans="1:6" ht="31.5" customHeight="1" thickBot="1" thickTop="1">
      <c r="A202" s="511" t="s">
        <v>0</v>
      </c>
      <c r="B202" s="43" t="s">
        <v>51</v>
      </c>
      <c r="C202" s="512" t="s">
        <v>2242</v>
      </c>
      <c r="D202" s="512" t="s">
        <v>2243</v>
      </c>
      <c r="E202" s="513" t="s">
        <v>117</v>
      </c>
      <c r="F202" s="44" t="s">
        <v>2244</v>
      </c>
    </row>
    <row r="203" spans="1:6" ht="17.25" thickBot="1" thickTop="1">
      <c r="A203" s="47" t="s">
        <v>3</v>
      </c>
      <c r="B203" s="48"/>
      <c r="C203" s="49"/>
      <c r="D203" s="49"/>
      <c r="E203" s="48"/>
      <c r="F203" s="514"/>
    </row>
    <row r="204" spans="1:6" ht="15.75">
      <c r="A204" s="50" t="s">
        <v>103</v>
      </c>
      <c r="B204" s="51">
        <v>20528</v>
      </c>
      <c r="C204" s="51">
        <v>20528</v>
      </c>
      <c r="D204" s="85">
        <v>19177.84</v>
      </c>
      <c r="E204" s="85">
        <f>SUM(D204/C204)*100</f>
        <v>93.42283710054559</v>
      </c>
      <c r="F204" s="52">
        <f>SUM(C204-D204)</f>
        <v>1350.1599999999999</v>
      </c>
    </row>
    <row r="205" spans="1:6" ht="15.75">
      <c r="A205" s="50" t="s">
        <v>2277</v>
      </c>
      <c r="B205" s="51">
        <v>0</v>
      </c>
      <c r="C205" s="51">
        <v>80.3</v>
      </c>
      <c r="D205" s="85">
        <v>64.44</v>
      </c>
      <c r="E205" s="85">
        <f>SUM(D205/C205)*100</f>
        <v>80.24906600249066</v>
      </c>
      <c r="F205" s="52">
        <f>SUM(C205-D205)</f>
        <v>15.86</v>
      </c>
    </row>
    <row r="206" spans="1:6" ht="15.75">
      <c r="A206" s="354" t="s">
        <v>104</v>
      </c>
      <c r="B206" s="355">
        <v>334548</v>
      </c>
      <c r="C206" s="355">
        <v>368047.2</v>
      </c>
      <c r="D206" s="356">
        <v>340089.67</v>
      </c>
      <c r="E206" s="85">
        <f aca="true" t="shared" si="16" ref="E206:E211">SUM(D206/C206)*100</f>
        <v>92.40381940142458</v>
      </c>
      <c r="F206" s="52">
        <f aca="true" t="shared" si="17" ref="F206:F211">SUM(C206-D206)</f>
        <v>27957.530000000028</v>
      </c>
    </row>
    <row r="207" spans="1:6" ht="16.5" thickBot="1">
      <c r="A207" s="53" t="s">
        <v>1</v>
      </c>
      <c r="B207" s="54">
        <f>SUM(B204:B206)</f>
        <v>355076</v>
      </c>
      <c r="C207" s="54">
        <f>SUM(C204:C206)</f>
        <v>388655.5</v>
      </c>
      <c r="D207" s="87">
        <f>SUM(D204:D206)</f>
        <v>359331.94999999995</v>
      </c>
      <c r="E207" s="87">
        <f t="shared" si="16"/>
        <v>92.45513057193322</v>
      </c>
      <c r="F207" s="66">
        <f t="shared" si="17"/>
        <v>29323.550000000047</v>
      </c>
    </row>
    <row r="208" spans="1:6" ht="17.25" thickBot="1" thickTop="1">
      <c r="A208" s="47" t="s">
        <v>4</v>
      </c>
      <c r="B208" s="62"/>
      <c r="C208" s="63"/>
      <c r="D208" s="63"/>
      <c r="E208" s="93"/>
      <c r="F208" s="559"/>
    </row>
    <row r="209" spans="1:6" ht="15.75">
      <c r="A209" s="50" t="s">
        <v>104</v>
      </c>
      <c r="B209" s="51">
        <v>20000</v>
      </c>
      <c r="C209" s="51">
        <v>20222.2</v>
      </c>
      <c r="D209" s="85">
        <v>4292.38</v>
      </c>
      <c r="E209" s="85">
        <f t="shared" si="16"/>
        <v>21.226078270415684</v>
      </c>
      <c r="F209" s="52">
        <f t="shared" si="17"/>
        <v>15929.82</v>
      </c>
    </row>
    <row r="210" spans="1:6" ht="16.5" thickBot="1">
      <c r="A210" s="64" t="s">
        <v>1</v>
      </c>
      <c r="B210" s="65">
        <f>SUM(B209:B209)</f>
        <v>20000</v>
      </c>
      <c r="C210" s="65">
        <f>SUM(C209:C209)</f>
        <v>20222.2</v>
      </c>
      <c r="D210" s="87">
        <f>SUM(D209:D209)</f>
        <v>4292.38</v>
      </c>
      <c r="E210" s="86">
        <f t="shared" si="16"/>
        <v>21.226078270415684</v>
      </c>
      <c r="F210" s="66">
        <f t="shared" si="17"/>
        <v>15929.82</v>
      </c>
    </row>
    <row r="211" spans="1:6" ht="21.75" customHeight="1" thickBot="1" thickTop="1">
      <c r="A211" s="83" t="s">
        <v>105</v>
      </c>
      <c r="B211" s="54">
        <f>SUM(B207,B210)</f>
        <v>375076</v>
      </c>
      <c r="C211" s="54">
        <f>SUM(C207,C210)</f>
        <v>408877.7</v>
      </c>
      <c r="D211" s="86">
        <f>SUM(D207,D210)</f>
        <v>363624.32999999996</v>
      </c>
      <c r="E211" s="87">
        <f t="shared" si="16"/>
        <v>88.9322968701888</v>
      </c>
      <c r="F211" s="66">
        <f t="shared" si="17"/>
        <v>45253.37000000005</v>
      </c>
    </row>
    <row r="212" spans="1:6" ht="16.5" thickTop="1">
      <c r="A212" s="84"/>
      <c r="B212" s="68"/>
      <c r="C212" s="68"/>
      <c r="D212" s="68"/>
      <c r="E212" s="68"/>
      <c r="F212" s="518"/>
    </row>
    <row r="213" spans="1:6" ht="15.75">
      <c r="A213" s="61" t="s">
        <v>106</v>
      </c>
      <c r="B213" s="68"/>
      <c r="C213" s="68"/>
      <c r="D213" s="68"/>
      <c r="E213" s="68"/>
      <c r="F213" s="518"/>
    </row>
    <row r="214" ht="15.75" thickBot="1"/>
    <row r="215" spans="1:6" ht="31.5" customHeight="1" thickBot="1" thickTop="1">
      <c r="A215" s="511" t="s">
        <v>0</v>
      </c>
      <c r="B215" s="43" t="s">
        <v>51</v>
      </c>
      <c r="C215" s="512" t="s">
        <v>2242</v>
      </c>
      <c r="D215" s="512" t="s">
        <v>2243</v>
      </c>
      <c r="E215" s="513" t="s">
        <v>117</v>
      </c>
      <c r="F215" s="44" t="s">
        <v>2244</v>
      </c>
    </row>
    <row r="216" spans="1:6" ht="17.25" thickBot="1" thickTop="1">
      <c r="A216" s="47" t="s">
        <v>3</v>
      </c>
      <c r="B216" s="48"/>
      <c r="C216" s="49"/>
      <c r="D216" s="49"/>
      <c r="E216" s="48"/>
      <c r="F216" s="514"/>
    </row>
    <row r="217" spans="1:6" ht="15.75">
      <c r="A217" s="78" t="s">
        <v>107</v>
      </c>
      <c r="B217" s="51">
        <v>1150</v>
      </c>
      <c r="C217" s="51">
        <v>853.2</v>
      </c>
      <c r="D217" s="85">
        <v>705.47</v>
      </c>
      <c r="E217" s="85">
        <f>SUM(D217/C217)*100</f>
        <v>82.68518518518519</v>
      </c>
      <c r="F217" s="52">
        <f aca="true" t="shared" si="18" ref="F217:F225">SUM(C217-D217)</f>
        <v>147.73000000000002</v>
      </c>
    </row>
    <row r="218" spans="1:6" ht="15.75">
      <c r="A218" s="354" t="s">
        <v>108</v>
      </c>
      <c r="B218" s="355">
        <v>3880</v>
      </c>
      <c r="C218" s="355">
        <v>3910</v>
      </c>
      <c r="D218" s="356">
        <v>3908.24</v>
      </c>
      <c r="E218" s="85">
        <f>SUM(D218/C218)*100</f>
        <v>99.95498721227621</v>
      </c>
      <c r="F218" s="52">
        <f t="shared" si="18"/>
        <v>1.7600000000002183</v>
      </c>
    </row>
    <row r="219" spans="1:6" ht="15.75">
      <c r="A219" s="354" t="s">
        <v>125</v>
      </c>
      <c r="B219" s="355">
        <v>0</v>
      </c>
      <c r="C219" s="355">
        <v>1992.1</v>
      </c>
      <c r="D219" s="356">
        <v>2195.14</v>
      </c>
      <c r="E219" s="85"/>
      <c r="F219" s="52">
        <f t="shared" si="18"/>
        <v>-203.03999999999996</v>
      </c>
    </row>
    <row r="220" spans="1:6" ht="15.75">
      <c r="A220" s="354" t="s">
        <v>2278</v>
      </c>
      <c r="B220" s="355">
        <v>0</v>
      </c>
      <c r="C220" s="355">
        <v>1108.4</v>
      </c>
      <c r="D220" s="356">
        <v>1108.42</v>
      </c>
      <c r="E220" s="85">
        <f>SUM(D220/C220)*100</f>
        <v>100.00180440274269</v>
      </c>
      <c r="F220" s="52">
        <f t="shared" si="18"/>
        <v>-0.01999999999998181</v>
      </c>
    </row>
    <row r="221" spans="1:6" ht="16.5" thickBot="1">
      <c r="A221" s="64" t="s">
        <v>1</v>
      </c>
      <c r="B221" s="65">
        <f>SUM(B217:B220)</f>
        <v>5030</v>
      </c>
      <c r="C221" s="65">
        <f>SUM(C217:C220)</f>
        <v>7863.699999999999</v>
      </c>
      <c r="D221" s="87">
        <f>SUM(D217:D220)</f>
        <v>7917.27</v>
      </c>
      <c r="E221" s="87">
        <f>SUM(D221/C221)*100</f>
        <v>100.68123148136377</v>
      </c>
      <c r="F221" s="66">
        <f t="shared" si="18"/>
        <v>-53.57000000000153</v>
      </c>
    </row>
    <row r="222" spans="1:6" ht="17.25" thickBot="1" thickTop="1">
      <c r="A222" s="47" t="s">
        <v>4</v>
      </c>
      <c r="B222" s="63"/>
      <c r="C222" s="63"/>
      <c r="D222" s="91"/>
      <c r="E222" s="91"/>
      <c r="F222" s="560"/>
    </row>
    <row r="223" spans="1:6" ht="15.75">
      <c r="A223" s="561" t="s">
        <v>2279</v>
      </c>
      <c r="B223" s="102">
        <v>0</v>
      </c>
      <c r="C223" s="102">
        <v>8.9</v>
      </c>
      <c r="D223" s="103">
        <v>8.93</v>
      </c>
      <c r="E223" s="103">
        <f>SUM(D223/C223)*100</f>
        <v>100.3370786516854</v>
      </c>
      <c r="F223" s="104"/>
    </row>
    <row r="224" spans="1:6" ht="16.5" thickBot="1">
      <c r="A224" s="67" t="s">
        <v>1</v>
      </c>
      <c r="B224" s="54">
        <f>SUM(B223)</f>
        <v>0</v>
      </c>
      <c r="C224" s="54">
        <f>SUM(C223)</f>
        <v>8.9</v>
      </c>
      <c r="D224" s="86">
        <f>SUM(D223)</f>
        <v>8.93</v>
      </c>
      <c r="E224" s="87">
        <f>SUM(D224/C224)*100</f>
        <v>100.3370786516854</v>
      </c>
      <c r="F224" s="66"/>
    </row>
    <row r="225" spans="1:6" ht="26.25" customHeight="1" thickBot="1" thickTop="1">
      <c r="A225" s="67" t="s">
        <v>109</v>
      </c>
      <c r="B225" s="54">
        <f>SUM(B221,B224)</f>
        <v>5030</v>
      </c>
      <c r="C225" s="54">
        <f>SUM(C221,C224)</f>
        <v>7872.5999999999985</v>
      </c>
      <c r="D225" s="54">
        <f>SUM(D221,D224)</f>
        <v>7926.200000000001</v>
      </c>
      <c r="E225" s="89">
        <f>SUM(D225/C225)*100</f>
        <v>100.68084241546633</v>
      </c>
      <c r="F225" s="55">
        <f t="shared" si="18"/>
        <v>-53.60000000000218</v>
      </c>
    </row>
    <row r="226" spans="1:6" ht="16.5" thickTop="1">
      <c r="A226" s="59"/>
      <c r="B226" s="68"/>
      <c r="C226" s="68"/>
      <c r="D226" s="68"/>
      <c r="E226" s="68"/>
      <c r="F226" s="515"/>
    </row>
    <row r="227" spans="1:6" ht="15.75">
      <c r="A227" s="61" t="s">
        <v>110</v>
      </c>
      <c r="B227" s="68"/>
      <c r="C227" s="68"/>
      <c r="D227" s="68"/>
      <c r="E227" s="68"/>
      <c r="F227" s="515"/>
    </row>
    <row r="228" ht="15.75" thickBot="1"/>
    <row r="229" spans="1:6" ht="31.5" customHeight="1" thickBot="1" thickTop="1">
      <c r="A229" s="511" t="s">
        <v>94</v>
      </c>
      <c r="B229" s="43" t="s">
        <v>51</v>
      </c>
      <c r="C229" s="512" t="s">
        <v>2242</v>
      </c>
      <c r="D229" s="512" t="s">
        <v>2243</v>
      </c>
      <c r="E229" s="513" t="s">
        <v>117</v>
      </c>
      <c r="F229" s="44" t="s">
        <v>2244</v>
      </c>
    </row>
    <row r="230" spans="1:6" ht="17.25" thickBot="1" thickTop="1">
      <c r="A230" s="47" t="s">
        <v>3</v>
      </c>
      <c r="B230" s="48"/>
      <c r="C230" s="49"/>
      <c r="D230" s="49"/>
      <c r="E230" s="48"/>
      <c r="F230" s="514"/>
    </row>
    <row r="231" spans="1:6" ht="15.75">
      <c r="A231" s="50" t="s">
        <v>111</v>
      </c>
      <c r="B231" s="51">
        <v>31060</v>
      </c>
      <c r="C231" s="51">
        <v>55115.8</v>
      </c>
      <c r="D231" s="85">
        <v>1027.51</v>
      </c>
      <c r="E231" s="85">
        <f>SUM(D231/C231)*100</f>
        <v>1.8642748540345964</v>
      </c>
      <c r="F231" s="52">
        <f>SUM(C231-D231)</f>
        <v>54088.29</v>
      </c>
    </row>
    <row r="232" spans="1:6" ht="16.5" thickBot="1">
      <c r="A232" s="53" t="s">
        <v>1</v>
      </c>
      <c r="B232" s="54">
        <f>SUM(B231:B231)</f>
        <v>31060</v>
      </c>
      <c r="C232" s="54">
        <f>SUM(C231:C231)</f>
        <v>55115.8</v>
      </c>
      <c r="D232" s="86">
        <f>SUM(D231:D231)</f>
        <v>1027.51</v>
      </c>
      <c r="E232" s="87">
        <f>SUM(D232/C232)*100</f>
        <v>1.8642748540345964</v>
      </c>
      <c r="F232" s="66">
        <f>SUM(C232-D232)</f>
        <v>54088.29</v>
      </c>
    </row>
    <row r="233" spans="1:6" ht="17.25" thickBot="1" thickTop="1">
      <c r="A233" s="47" t="s">
        <v>4</v>
      </c>
      <c r="B233" s="62"/>
      <c r="C233" s="63"/>
      <c r="D233" s="63"/>
      <c r="E233" s="529"/>
      <c r="F233" s="90"/>
    </row>
    <row r="234" spans="1:6" ht="15.75">
      <c r="A234" s="50" t="s">
        <v>111</v>
      </c>
      <c r="B234" s="51">
        <v>7000</v>
      </c>
      <c r="C234" s="85">
        <v>7000</v>
      </c>
      <c r="D234" s="85">
        <v>0</v>
      </c>
      <c r="E234" s="85">
        <f>SUM(D234/C234)*100</f>
        <v>0</v>
      </c>
      <c r="F234" s="52">
        <f>SUM(C234-D234)</f>
        <v>7000</v>
      </c>
    </row>
    <row r="235" spans="1:6" ht="16.5" thickBot="1">
      <c r="A235" s="64" t="s">
        <v>1</v>
      </c>
      <c r="B235" s="65">
        <f>SUM(B234:B234)</f>
        <v>7000</v>
      </c>
      <c r="C235" s="87">
        <f>SUM(C234:C234)</f>
        <v>7000</v>
      </c>
      <c r="D235" s="87">
        <f>SUM(D234:D234)</f>
        <v>0</v>
      </c>
      <c r="E235" s="87">
        <f>SUM(D235/C235)*100</f>
        <v>0</v>
      </c>
      <c r="F235" s="66">
        <f>SUM(C235-D235)</f>
        <v>7000</v>
      </c>
    </row>
    <row r="236" spans="1:6" ht="25.5" customHeight="1" thickBot="1" thickTop="1">
      <c r="A236" s="67" t="s">
        <v>112</v>
      </c>
      <c r="B236" s="54">
        <f>SUM(B232,B235)</f>
        <v>38060</v>
      </c>
      <c r="C236" s="86">
        <f>SUM(C232,C235)</f>
        <v>62115.8</v>
      </c>
      <c r="D236" s="89">
        <f>SUM(D232,D235)</f>
        <v>1027.51</v>
      </c>
      <c r="E236" s="89">
        <f>SUM(D236/C236)*100</f>
        <v>1.6541846035952206</v>
      </c>
      <c r="F236" s="58">
        <f>SUM(C236-D236)</f>
        <v>61088.29</v>
      </c>
    </row>
    <row r="237" ht="15.75" thickTop="1"/>
  </sheetData>
  <sheetProtection/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75" r:id="rId1"/>
  <headerFooter>
    <oddHeader>&amp;CP ř í l o h a  č. 1c) 
k usnesení Rady MČ Praha 4 č. 11R-330/2021 ze dne 02.06.2021
&amp;"Arial CE,Tučné"&amp;11Výdaje dle OddPar. - čerpání k 31.12.2020 v tis. Kč - bez konsolidovaných položek</oddHeader>
  </headerFooter>
  <rowBreaks count="3" manualBreakCount="3">
    <brk id="56" max="255" man="1"/>
    <brk id="105" max="255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803"/>
  <sheetViews>
    <sheetView view="pageLayout" workbookViewId="0" topLeftCell="A1">
      <selection activeCell="A23" sqref="A23"/>
    </sheetView>
  </sheetViews>
  <sheetFormatPr defaultColWidth="9.00390625" defaultRowHeight="12.75"/>
  <cols>
    <col min="1" max="1" width="79.875" style="0" customWidth="1"/>
    <col min="2" max="2" width="15.375" style="0" customWidth="1"/>
  </cols>
  <sheetData>
    <row r="1" spans="1:2" ht="24.75" customHeight="1" thickBot="1" thickTop="1">
      <c r="A1" s="562" t="s">
        <v>2280</v>
      </c>
      <c r="B1" s="150">
        <v>5851113.4</v>
      </c>
    </row>
    <row r="2" spans="1:2" ht="15" customHeight="1" thickBot="1" thickTop="1">
      <c r="A2" s="563"/>
      <c r="B2" s="151"/>
    </row>
    <row r="3" spans="1:2" ht="22.5" customHeight="1" thickBot="1">
      <c r="A3" s="564" t="s">
        <v>600</v>
      </c>
      <c r="B3" s="152">
        <v>2294.9</v>
      </c>
    </row>
    <row r="4" spans="1:2" ht="22.5" customHeight="1" thickBot="1">
      <c r="A4" s="565"/>
      <c r="B4" s="153"/>
    </row>
    <row r="5" spans="1:2" ht="22.5" customHeight="1" thickBot="1" thickTop="1">
      <c r="A5" s="566" t="s">
        <v>2281</v>
      </c>
      <c r="B5" s="154">
        <f>SUM(B1:B4)</f>
        <v>5853408.300000001</v>
      </c>
    </row>
    <row r="6" spans="1:2" ht="22.5" customHeight="1" thickBot="1" thickTop="1">
      <c r="A6" s="565"/>
      <c r="B6" s="155"/>
    </row>
    <row r="7" spans="1:2" ht="17.25" thickBot="1" thickTop="1">
      <c r="A7" s="566" t="s">
        <v>2282</v>
      </c>
      <c r="B7" s="154">
        <v>20631.66</v>
      </c>
    </row>
    <row r="8" spans="1:2" ht="17.25" thickBot="1" thickTop="1">
      <c r="A8" s="156"/>
      <c r="B8" s="156"/>
    </row>
    <row r="9" spans="1:2" ht="24.75" customHeight="1" thickBot="1" thickTop="1">
      <c r="A9" s="567" t="s">
        <v>2283</v>
      </c>
      <c r="B9" s="150">
        <v>118795.71</v>
      </c>
    </row>
    <row r="10" spans="1:2" ht="15" customHeight="1" thickBot="1" thickTop="1">
      <c r="A10" s="568"/>
      <c r="B10" s="151"/>
    </row>
    <row r="11" spans="1:2" ht="22.5" customHeight="1">
      <c r="A11" s="569" t="s">
        <v>600</v>
      </c>
      <c r="B11" s="157">
        <v>-366.5</v>
      </c>
    </row>
    <row r="12" spans="1:2" ht="22.5" customHeight="1">
      <c r="A12" s="570" t="s">
        <v>601</v>
      </c>
      <c r="B12" s="158">
        <v>4835000</v>
      </c>
    </row>
    <row r="13" spans="1:2" ht="22.5" customHeight="1">
      <c r="A13" s="570" t="s">
        <v>602</v>
      </c>
      <c r="B13" s="158">
        <v>4763000</v>
      </c>
    </row>
    <row r="14" spans="1:2" ht="22.5" customHeight="1" thickBot="1">
      <c r="A14" s="571"/>
      <c r="B14" s="155"/>
    </row>
    <row r="15" spans="1:2" ht="24.75" customHeight="1" thickBot="1" thickTop="1">
      <c r="A15" s="572" t="s">
        <v>2284</v>
      </c>
      <c r="B15" s="154">
        <f>SUM(B9:B12)-B13</f>
        <v>190429.20999999996</v>
      </c>
    </row>
    <row r="16" spans="1:2" ht="16.5" thickTop="1">
      <c r="A16" s="156"/>
      <c r="B16" s="156"/>
    </row>
    <row r="17" spans="1:2" ht="15.75">
      <c r="A17" s="156"/>
      <c r="B17" s="156"/>
    </row>
    <row r="18" spans="1:2" ht="15.75">
      <c r="A18" s="156"/>
      <c r="B18" s="156"/>
    </row>
    <row r="19" spans="1:2" ht="15.75">
      <c r="A19" s="156"/>
      <c r="B19" s="156"/>
    </row>
    <row r="20" spans="1:2" ht="15.75">
      <c r="A20" s="156"/>
      <c r="B20" s="156"/>
    </row>
    <row r="21" spans="1:2" ht="15.75">
      <c r="A21" s="156"/>
      <c r="B21" s="156"/>
    </row>
    <row r="22" spans="1:2" ht="15.75">
      <c r="A22" s="156"/>
      <c r="B22" s="156"/>
    </row>
    <row r="23" spans="1:2" ht="15.75">
      <c r="A23" s="156"/>
      <c r="B23" s="156"/>
    </row>
    <row r="24" spans="1:2" ht="15.75">
      <c r="A24" s="156"/>
      <c r="B24" s="156"/>
    </row>
    <row r="25" spans="1:2" ht="15.75">
      <c r="A25" s="156"/>
      <c r="B25" s="156"/>
    </row>
    <row r="26" spans="1:2" ht="15.75">
      <c r="A26" s="156"/>
      <c r="B26" s="156"/>
    </row>
    <row r="27" spans="1:2" ht="15.75">
      <c r="A27" s="156"/>
      <c r="B27" s="156"/>
    </row>
    <row r="28" spans="1:2" ht="15.75">
      <c r="A28" s="156"/>
      <c r="B28" s="156"/>
    </row>
    <row r="29" spans="1:2" ht="15.75">
      <c r="A29" s="156"/>
      <c r="B29" s="156"/>
    </row>
    <row r="30" spans="1:2" ht="15.75">
      <c r="A30" s="156"/>
      <c r="B30" s="156"/>
    </row>
    <row r="31" spans="1:2" ht="15.75">
      <c r="A31" s="156"/>
      <c r="B31" s="156"/>
    </row>
    <row r="32" spans="1:2" ht="15.75">
      <c r="A32" s="156"/>
      <c r="B32" s="156"/>
    </row>
    <row r="33" spans="1:2" ht="15.75">
      <c r="A33" s="156"/>
      <c r="B33" s="156"/>
    </row>
    <row r="34" spans="1:2" ht="15.75">
      <c r="A34" s="156"/>
      <c r="B34" s="156"/>
    </row>
    <row r="35" spans="1:2" ht="15.75">
      <c r="A35" s="156"/>
      <c r="B35" s="156"/>
    </row>
    <row r="36" spans="1:2" ht="15.75">
      <c r="A36" s="156"/>
      <c r="B36" s="156"/>
    </row>
    <row r="37" spans="1:2" ht="15.75">
      <c r="A37" s="156"/>
      <c r="B37" s="156"/>
    </row>
    <row r="38" spans="1:2" ht="15.75">
      <c r="A38" s="156"/>
      <c r="B38" s="156"/>
    </row>
    <row r="39" spans="1:2" ht="15.75">
      <c r="A39" s="156"/>
      <c r="B39" s="156"/>
    </row>
    <row r="40" spans="1:2" ht="15.75">
      <c r="A40" s="156"/>
      <c r="B40" s="156"/>
    </row>
    <row r="41" spans="1:2" ht="15.75">
      <c r="A41" s="156"/>
      <c r="B41" s="156"/>
    </row>
    <row r="42" spans="1:2" ht="15.75">
      <c r="A42" s="156"/>
      <c r="B42" s="156"/>
    </row>
    <row r="43" spans="1:2" ht="15.75">
      <c r="A43" s="156"/>
      <c r="B43" s="156"/>
    </row>
    <row r="44" spans="1:2" ht="15.75">
      <c r="A44" s="156"/>
      <c r="B44" s="156"/>
    </row>
    <row r="45" spans="1:2" ht="15.75">
      <c r="A45" s="156"/>
      <c r="B45" s="156"/>
    </row>
    <row r="46" spans="1:2" ht="15.75">
      <c r="A46" s="156"/>
      <c r="B46" s="156"/>
    </row>
    <row r="47" spans="1:2" ht="15.75">
      <c r="A47" s="156"/>
      <c r="B47" s="156"/>
    </row>
    <row r="48" spans="1:2" ht="15.75">
      <c r="A48" s="156"/>
      <c r="B48" s="156"/>
    </row>
    <row r="49" spans="1:2" ht="15.75">
      <c r="A49" s="156"/>
      <c r="B49" s="156"/>
    </row>
    <row r="50" spans="1:2" ht="15.75">
      <c r="A50" s="156"/>
      <c r="B50" s="156"/>
    </row>
    <row r="51" spans="1:2" ht="15.75">
      <c r="A51" s="156"/>
      <c r="B51" s="156"/>
    </row>
    <row r="52" spans="1:2" ht="15.75">
      <c r="A52" s="156"/>
      <c r="B52" s="156"/>
    </row>
    <row r="53" spans="1:2" ht="15.75">
      <c r="A53" s="156"/>
      <c r="B53" s="156"/>
    </row>
    <row r="54" spans="1:2" ht="15.75">
      <c r="A54" s="156"/>
      <c r="B54" s="156"/>
    </row>
    <row r="55" spans="1:2" ht="15.75">
      <c r="A55" s="156"/>
      <c r="B55" s="156"/>
    </row>
    <row r="56" spans="1:2" ht="15.75">
      <c r="A56" s="156"/>
      <c r="B56" s="156"/>
    </row>
    <row r="57" spans="1:2" ht="15.75">
      <c r="A57" s="156"/>
      <c r="B57" s="156"/>
    </row>
    <row r="58" spans="1:2" ht="15.75">
      <c r="A58" s="156"/>
      <c r="B58" s="156"/>
    </row>
    <row r="59" spans="1:2" ht="15.75">
      <c r="A59" s="156"/>
      <c r="B59" s="156"/>
    </row>
    <row r="60" spans="1:2" ht="15.75">
      <c r="A60" s="156"/>
      <c r="B60" s="156"/>
    </row>
    <row r="61" spans="1:2" ht="15.75">
      <c r="A61" s="156"/>
      <c r="B61" s="156"/>
    </row>
    <row r="62" spans="1:2" ht="15.75">
      <c r="A62" s="156"/>
      <c r="B62" s="156"/>
    </row>
    <row r="63" spans="1:2" ht="15.75">
      <c r="A63" s="156"/>
      <c r="B63" s="156"/>
    </row>
    <row r="64" spans="1:2" ht="15.75">
      <c r="A64" s="156"/>
      <c r="B64" s="156"/>
    </row>
    <row r="65" spans="1:2" ht="15.75">
      <c r="A65" s="156"/>
      <c r="B65" s="156"/>
    </row>
    <row r="66" spans="1:2" ht="15.75">
      <c r="A66" s="156"/>
      <c r="B66" s="156"/>
    </row>
    <row r="67" spans="1:2" ht="15.75">
      <c r="A67" s="156"/>
      <c r="B67" s="156"/>
    </row>
    <row r="68" spans="1:2" ht="15.75">
      <c r="A68" s="156"/>
      <c r="B68" s="156"/>
    </row>
    <row r="69" spans="1:2" ht="15.75">
      <c r="A69" s="156"/>
      <c r="B69" s="156"/>
    </row>
    <row r="70" spans="1:2" ht="15.75">
      <c r="A70" s="156"/>
      <c r="B70" s="156"/>
    </row>
    <row r="71" spans="1:2" ht="15.75">
      <c r="A71" s="156"/>
      <c r="B71" s="156"/>
    </row>
    <row r="72" spans="1:2" ht="15.75">
      <c r="A72" s="156"/>
      <c r="B72" s="156"/>
    </row>
    <row r="73" spans="1:2" ht="15.75">
      <c r="A73" s="156"/>
      <c r="B73" s="156"/>
    </row>
    <row r="74" spans="1:2" ht="15.75">
      <c r="A74" s="156"/>
      <c r="B74" s="156"/>
    </row>
    <row r="75" spans="1:2" ht="15.75">
      <c r="A75" s="156"/>
      <c r="B75" s="156"/>
    </row>
    <row r="76" spans="1:2" ht="15.75">
      <c r="A76" s="156"/>
      <c r="B76" s="156"/>
    </row>
    <row r="77" spans="1:2" ht="15.75">
      <c r="A77" s="156"/>
      <c r="B77" s="156"/>
    </row>
    <row r="78" spans="1:2" ht="15.75">
      <c r="A78" s="156"/>
      <c r="B78" s="156"/>
    </row>
    <row r="79" spans="1:2" ht="15.75">
      <c r="A79" s="156"/>
      <c r="B79" s="156"/>
    </row>
    <row r="80" spans="1:2" ht="15.75">
      <c r="A80" s="156"/>
      <c r="B80" s="156"/>
    </row>
    <row r="81" spans="1:2" ht="15.75">
      <c r="A81" s="156"/>
      <c r="B81" s="156"/>
    </row>
    <row r="82" spans="1:2" ht="15.75">
      <c r="A82" s="156"/>
      <c r="B82" s="156"/>
    </row>
    <row r="83" spans="1:2" ht="15.75">
      <c r="A83" s="156"/>
      <c r="B83" s="156"/>
    </row>
    <row r="84" spans="1:2" ht="15.75">
      <c r="A84" s="156"/>
      <c r="B84" s="156"/>
    </row>
    <row r="85" spans="1:2" ht="15.75">
      <c r="A85" s="156"/>
      <c r="B85" s="156"/>
    </row>
    <row r="86" spans="1:2" ht="15.75">
      <c r="A86" s="156"/>
      <c r="B86" s="156"/>
    </row>
    <row r="87" spans="1:2" ht="15.75">
      <c r="A87" s="156"/>
      <c r="B87" s="156"/>
    </row>
    <row r="88" spans="1:2" ht="15.75">
      <c r="A88" s="156"/>
      <c r="B88" s="156"/>
    </row>
    <row r="89" spans="1:2" ht="15.75">
      <c r="A89" s="156"/>
      <c r="B89" s="156"/>
    </row>
    <row r="90" spans="1:2" ht="15.75">
      <c r="A90" s="156"/>
      <c r="B90" s="156"/>
    </row>
    <row r="91" spans="1:2" ht="15.75">
      <c r="A91" s="156"/>
      <c r="B91" s="156"/>
    </row>
    <row r="92" spans="1:2" ht="15.75">
      <c r="A92" s="156"/>
      <c r="B92" s="156"/>
    </row>
    <row r="93" spans="1:2" ht="15.75">
      <c r="A93" s="156"/>
      <c r="B93" s="156"/>
    </row>
    <row r="94" spans="1:2" ht="15.75">
      <c r="A94" s="156"/>
      <c r="B94" s="156"/>
    </row>
    <row r="95" spans="1:2" ht="15.75">
      <c r="A95" s="156"/>
      <c r="B95" s="156"/>
    </row>
    <row r="96" spans="1:2" ht="15.75">
      <c r="A96" s="156"/>
      <c r="B96" s="156"/>
    </row>
    <row r="97" spans="1:2" ht="15.75">
      <c r="A97" s="156"/>
      <c r="B97" s="156"/>
    </row>
    <row r="98" spans="1:2" ht="15.75">
      <c r="A98" s="156"/>
      <c r="B98" s="156"/>
    </row>
    <row r="99" spans="1:2" ht="15.75">
      <c r="A99" s="156"/>
      <c r="B99" s="156"/>
    </row>
    <row r="100" spans="1:2" ht="15.75">
      <c r="A100" s="156"/>
      <c r="B100" s="156"/>
    </row>
    <row r="101" spans="1:2" ht="15.75">
      <c r="A101" s="156"/>
      <c r="B101" s="156"/>
    </row>
    <row r="102" spans="1:2" ht="15.75">
      <c r="A102" s="156"/>
      <c r="B102" s="156"/>
    </row>
    <row r="103" spans="1:2" ht="15.75">
      <c r="A103" s="156"/>
      <c r="B103" s="156"/>
    </row>
    <row r="104" spans="1:2" ht="15.75">
      <c r="A104" s="156"/>
      <c r="B104" s="156"/>
    </row>
    <row r="105" spans="1:2" ht="15.75">
      <c r="A105" s="156"/>
      <c r="B105" s="156"/>
    </row>
    <row r="106" spans="1:2" ht="15.75">
      <c r="A106" s="156"/>
      <c r="B106" s="156"/>
    </row>
    <row r="107" spans="1:2" ht="15.75">
      <c r="A107" s="156"/>
      <c r="B107" s="156"/>
    </row>
    <row r="108" spans="1:2" ht="15.75">
      <c r="A108" s="156"/>
      <c r="B108" s="156"/>
    </row>
    <row r="109" spans="1:2" ht="15.75">
      <c r="A109" s="156"/>
      <c r="B109" s="156"/>
    </row>
    <row r="110" spans="1:2" ht="15.75">
      <c r="A110" s="156"/>
      <c r="B110" s="156"/>
    </row>
    <row r="111" spans="1:2" ht="15.75">
      <c r="A111" s="156"/>
      <c r="B111" s="156"/>
    </row>
    <row r="112" spans="1:2" ht="15.75">
      <c r="A112" s="156"/>
      <c r="B112" s="156"/>
    </row>
    <row r="113" spans="1:2" ht="15.75">
      <c r="A113" s="156"/>
      <c r="B113" s="156"/>
    </row>
    <row r="114" spans="1:2" ht="15.75">
      <c r="A114" s="156"/>
      <c r="B114" s="156"/>
    </row>
    <row r="115" spans="1:2" ht="15.75">
      <c r="A115" s="156"/>
      <c r="B115" s="156"/>
    </row>
    <row r="116" spans="1:2" ht="15.75">
      <c r="A116" s="156"/>
      <c r="B116" s="156"/>
    </row>
    <row r="117" spans="1:2" ht="15.75">
      <c r="A117" s="156"/>
      <c r="B117" s="156"/>
    </row>
    <row r="118" spans="1:2" ht="15.75">
      <c r="A118" s="156"/>
      <c r="B118" s="156"/>
    </row>
    <row r="119" spans="1:2" ht="15.75">
      <c r="A119" s="156"/>
      <c r="B119" s="156"/>
    </row>
    <row r="120" spans="1:2" ht="15.75">
      <c r="A120" s="156"/>
      <c r="B120" s="156"/>
    </row>
    <row r="121" spans="1:2" ht="15.75">
      <c r="A121" s="156"/>
      <c r="B121" s="156"/>
    </row>
    <row r="122" spans="1:2" ht="15.75">
      <c r="A122" s="156"/>
      <c r="B122" s="156"/>
    </row>
    <row r="123" spans="1:2" ht="15.75">
      <c r="A123" s="156"/>
      <c r="B123" s="156"/>
    </row>
    <row r="124" spans="1:2" ht="15.75">
      <c r="A124" s="156"/>
      <c r="B124" s="156"/>
    </row>
    <row r="125" spans="1:2" ht="15.75">
      <c r="A125" s="156"/>
      <c r="B125" s="156"/>
    </row>
    <row r="126" spans="1:2" ht="15.75">
      <c r="A126" s="156"/>
      <c r="B126" s="156"/>
    </row>
    <row r="127" spans="1:2" ht="15.75">
      <c r="A127" s="156"/>
      <c r="B127" s="156"/>
    </row>
    <row r="128" spans="1:2" ht="15.75">
      <c r="A128" s="156"/>
      <c r="B128" s="156"/>
    </row>
    <row r="129" spans="1:2" ht="15.75">
      <c r="A129" s="156"/>
      <c r="B129" s="156"/>
    </row>
    <row r="130" spans="1:2" ht="15.75">
      <c r="A130" s="156"/>
      <c r="B130" s="156"/>
    </row>
    <row r="131" spans="1:2" ht="15.75">
      <c r="A131" s="156"/>
      <c r="B131" s="156"/>
    </row>
    <row r="132" spans="1:2" ht="15.75">
      <c r="A132" s="156"/>
      <c r="B132" s="156"/>
    </row>
    <row r="133" spans="1:2" ht="15.75">
      <c r="A133" s="156"/>
      <c r="B133" s="156"/>
    </row>
    <row r="134" spans="1:2" ht="15.75">
      <c r="A134" s="156"/>
      <c r="B134" s="156"/>
    </row>
    <row r="135" spans="1:2" ht="15.75">
      <c r="A135" s="156"/>
      <c r="B135" s="156"/>
    </row>
    <row r="136" spans="1:2" ht="15.75">
      <c r="A136" s="156"/>
      <c r="B136" s="156"/>
    </row>
    <row r="137" spans="1:2" ht="15.75">
      <c r="A137" s="156"/>
      <c r="B137" s="156"/>
    </row>
    <row r="138" spans="1:2" ht="15.75">
      <c r="A138" s="156"/>
      <c r="B138" s="156"/>
    </row>
    <row r="139" spans="1:2" ht="15.75">
      <c r="A139" s="156"/>
      <c r="B139" s="156"/>
    </row>
    <row r="140" spans="1:2" ht="15.75">
      <c r="A140" s="156"/>
      <c r="B140" s="156"/>
    </row>
    <row r="141" spans="1:2" ht="15.75">
      <c r="A141" s="156"/>
      <c r="B141" s="156"/>
    </row>
    <row r="142" spans="1:2" ht="15.75">
      <c r="A142" s="156"/>
      <c r="B142" s="156"/>
    </row>
    <row r="143" spans="1:2" ht="15.75">
      <c r="A143" s="156"/>
      <c r="B143" s="156"/>
    </row>
    <row r="144" spans="1:2" ht="15.75">
      <c r="A144" s="156"/>
      <c r="B144" s="156"/>
    </row>
    <row r="145" spans="1:2" ht="15.75">
      <c r="A145" s="156"/>
      <c r="B145" s="156"/>
    </row>
    <row r="146" spans="1:2" ht="15.75">
      <c r="A146" s="156"/>
      <c r="B146" s="156"/>
    </row>
    <row r="147" spans="1:2" ht="15.75">
      <c r="A147" s="156"/>
      <c r="B147" s="156"/>
    </row>
    <row r="148" spans="1:2" ht="15.75">
      <c r="A148" s="156"/>
      <c r="B148" s="156"/>
    </row>
    <row r="149" spans="1:2" ht="15.75">
      <c r="A149" s="156"/>
      <c r="B149" s="156"/>
    </row>
    <row r="150" spans="1:2" ht="15.75">
      <c r="A150" s="156"/>
      <c r="B150" s="156"/>
    </row>
    <row r="151" spans="1:2" ht="15.75">
      <c r="A151" s="156"/>
      <c r="B151" s="156"/>
    </row>
    <row r="152" spans="1:2" ht="15.75">
      <c r="A152" s="156"/>
      <c r="B152" s="156"/>
    </row>
    <row r="153" spans="1:2" ht="15.75">
      <c r="A153" s="156"/>
      <c r="B153" s="156"/>
    </row>
    <row r="154" spans="1:2" ht="15.75">
      <c r="A154" s="156"/>
      <c r="B154" s="156"/>
    </row>
    <row r="155" spans="1:2" ht="15.75">
      <c r="A155" s="156"/>
      <c r="B155" s="156"/>
    </row>
    <row r="156" spans="1:2" ht="15.75">
      <c r="A156" s="156"/>
      <c r="B156" s="156"/>
    </row>
    <row r="157" spans="1:2" ht="15.75">
      <c r="A157" s="156"/>
      <c r="B157" s="156"/>
    </row>
    <row r="158" spans="1:2" ht="15.75">
      <c r="A158" s="156"/>
      <c r="B158" s="156"/>
    </row>
    <row r="159" spans="1:2" ht="15.75">
      <c r="A159" s="156"/>
      <c r="B159" s="156"/>
    </row>
    <row r="160" spans="1:2" ht="15.75">
      <c r="A160" s="156"/>
      <c r="B160" s="156"/>
    </row>
    <row r="161" spans="1:2" ht="15.75">
      <c r="A161" s="156"/>
      <c r="B161" s="156"/>
    </row>
    <row r="162" spans="1:2" ht="15.75">
      <c r="A162" s="156"/>
      <c r="B162" s="156"/>
    </row>
    <row r="163" spans="1:2" ht="15.75">
      <c r="A163" s="156"/>
      <c r="B163" s="156"/>
    </row>
    <row r="164" spans="1:2" ht="15.75">
      <c r="A164" s="156"/>
      <c r="B164" s="156"/>
    </row>
    <row r="165" spans="1:2" ht="15.75">
      <c r="A165" s="156"/>
      <c r="B165" s="156"/>
    </row>
    <row r="166" spans="1:2" ht="15.75">
      <c r="A166" s="156"/>
      <c r="B166" s="156"/>
    </row>
    <row r="167" spans="1:2" ht="15.75">
      <c r="A167" s="156"/>
      <c r="B167" s="156"/>
    </row>
    <row r="168" spans="1:2" ht="15.75">
      <c r="A168" s="156"/>
      <c r="B168" s="156"/>
    </row>
    <row r="169" spans="1:2" ht="15.75">
      <c r="A169" s="156"/>
      <c r="B169" s="156"/>
    </row>
    <row r="170" spans="1:2" ht="15.75">
      <c r="A170" s="156"/>
      <c r="B170" s="156"/>
    </row>
    <row r="171" spans="1:2" ht="15.75">
      <c r="A171" s="156"/>
      <c r="B171" s="156"/>
    </row>
    <row r="172" spans="1:2" ht="15.75">
      <c r="A172" s="156"/>
      <c r="B172" s="156"/>
    </row>
    <row r="173" spans="1:2" ht="15.75">
      <c r="A173" s="156"/>
      <c r="B173" s="156"/>
    </row>
    <row r="174" spans="1:2" ht="15.75">
      <c r="A174" s="156"/>
      <c r="B174" s="156"/>
    </row>
    <row r="175" spans="1:2" ht="15.75">
      <c r="A175" s="156"/>
      <c r="B175" s="156"/>
    </row>
    <row r="176" spans="1:2" ht="15.75">
      <c r="A176" s="156"/>
      <c r="B176" s="156"/>
    </row>
    <row r="177" spans="1:2" ht="15.75">
      <c r="A177" s="156"/>
      <c r="B177" s="156"/>
    </row>
    <row r="178" spans="1:2" ht="15.75">
      <c r="A178" s="156"/>
      <c r="B178" s="156"/>
    </row>
    <row r="179" spans="1:2" ht="15.75">
      <c r="A179" s="156"/>
      <c r="B179" s="156"/>
    </row>
    <row r="180" spans="1:2" ht="15.75">
      <c r="A180" s="156"/>
      <c r="B180" s="156"/>
    </row>
    <row r="181" spans="1:2" ht="15.75">
      <c r="A181" s="156"/>
      <c r="B181" s="156"/>
    </row>
    <row r="182" spans="1:2" ht="15.75">
      <c r="A182" s="156"/>
      <c r="B182" s="156"/>
    </row>
    <row r="183" spans="1:2" ht="15.75">
      <c r="A183" s="156"/>
      <c r="B183" s="156"/>
    </row>
    <row r="184" spans="1:2" ht="15.75">
      <c r="A184" s="156"/>
      <c r="B184" s="156"/>
    </row>
    <row r="185" spans="1:2" ht="15.75">
      <c r="A185" s="156"/>
      <c r="B185" s="156"/>
    </row>
    <row r="186" spans="1:2" ht="15.75">
      <c r="A186" s="156"/>
      <c r="B186" s="156"/>
    </row>
    <row r="187" spans="1:2" ht="15.75">
      <c r="A187" s="156"/>
      <c r="B187" s="156"/>
    </row>
    <row r="188" spans="1:2" ht="15.75">
      <c r="A188" s="156"/>
      <c r="B188" s="156"/>
    </row>
    <row r="189" spans="1:2" ht="15.75">
      <c r="A189" s="156"/>
      <c r="B189" s="156"/>
    </row>
    <row r="190" spans="1:2" ht="15.75">
      <c r="A190" s="156"/>
      <c r="B190" s="156"/>
    </row>
    <row r="191" spans="1:2" ht="15.75">
      <c r="A191" s="156"/>
      <c r="B191" s="156"/>
    </row>
    <row r="192" spans="1:2" ht="15.75">
      <c r="A192" s="156"/>
      <c r="B192" s="156"/>
    </row>
    <row r="193" spans="1:2" ht="15.75">
      <c r="A193" s="156"/>
      <c r="B193" s="156"/>
    </row>
    <row r="194" spans="1:2" ht="15.75">
      <c r="A194" s="156"/>
      <c r="B194" s="156"/>
    </row>
    <row r="195" spans="1:2" ht="15.75">
      <c r="A195" s="156"/>
      <c r="B195" s="156"/>
    </row>
    <row r="196" spans="1:2" ht="15.75">
      <c r="A196" s="156"/>
      <c r="B196" s="156"/>
    </row>
    <row r="197" spans="1:2" ht="15.75">
      <c r="A197" s="156"/>
      <c r="B197" s="156"/>
    </row>
    <row r="198" spans="1:2" ht="15.75">
      <c r="A198" s="156"/>
      <c r="B198" s="156"/>
    </row>
    <row r="199" spans="1:2" ht="15.75">
      <c r="A199" s="156"/>
      <c r="B199" s="156"/>
    </row>
    <row r="200" spans="1:2" ht="15.75">
      <c r="A200" s="156"/>
      <c r="B200" s="156"/>
    </row>
    <row r="201" spans="1:2" ht="15.75">
      <c r="A201" s="156"/>
      <c r="B201" s="156"/>
    </row>
    <row r="202" spans="1:2" ht="15.75">
      <c r="A202" s="156"/>
      <c r="B202" s="156"/>
    </row>
    <row r="203" spans="1:2" ht="15.75">
      <c r="A203" s="156"/>
      <c r="B203" s="156"/>
    </row>
    <row r="204" spans="1:2" ht="15.75">
      <c r="A204" s="156"/>
      <c r="B204" s="156"/>
    </row>
    <row r="205" spans="1:2" ht="15.75">
      <c r="A205" s="156"/>
      <c r="B205" s="156"/>
    </row>
    <row r="206" spans="1:2" ht="15.75">
      <c r="A206" s="156"/>
      <c r="B206" s="156"/>
    </row>
    <row r="207" spans="1:2" ht="15.75">
      <c r="A207" s="156"/>
      <c r="B207" s="156"/>
    </row>
    <row r="208" spans="1:2" ht="15.75">
      <c r="A208" s="156"/>
      <c r="B208" s="156"/>
    </row>
    <row r="209" spans="1:2" ht="15.75">
      <c r="A209" s="156"/>
      <c r="B209" s="156"/>
    </row>
    <row r="210" spans="1:2" ht="15.75">
      <c r="A210" s="156"/>
      <c r="B210" s="156"/>
    </row>
    <row r="211" spans="1:2" ht="15.75">
      <c r="A211" s="156"/>
      <c r="B211" s="156"/>
    </row>
    <row r="212" spans="1:2" ht="15.75">
      <c r="A212" s="156"/>
      <c r="B212" s="156"/>
    </row>
    <row r="213" spans="1:2" ht="15.75">
      <c r="A213" s="156"/>
      <c r="B213" s="156"/>
    </row>
    <row r="214" spans="1:2" ht="15.75">
      <c r="A214" s="156"/>
      <c r="B214" s="156"/>
    </row>
    <row r="215" spans="1:2" ht="15.75">
      <c r="A215" s="156"/>
      <c r="B215" s="156"/>
    </row>
    <row r="216" spans="1:2" ht="15.75">
      <c r="A216" s="156"/>
      <c r="B216" s="156"/>
    </row>
    <row r="217" spans="1:2" ht="15.75">
      <c r="A217" s="156"/>
      <c r="B217" s="156"/>
    </row>
    <row r="218" spans="1:2" ht="15.75">
      <c r="A218" s="156"/>
      <c r="B218" s="156"/>
    </row>
    <row r="219" spans="1:2" ht="15.75">
      <c r="A219" s="156"/>
      <c r="B219" s="156"/>
    </row>
    <row r="220" spans="1:2" ht="15.75">
      <c r="A220" s="156"/>
      <c r="B220" s="156"/>
    </row>
    <row r="221" spans="1:2" ht="15.75">
      <c r="A221" s="156"/>
      <c r="B221" s="156"/>
    </row>
    <row r="222" spans="1:2" ht="15.75">
      <c r="A222" s="156"/>
      <c r="B222" s="156"/>
    </row>
    <row r="223" spans="1:2" ht="15.75">
      <c r="A223" s="156"/>
      <c r="B223" s="156"/>
    </row>
    <row r="224" spans="1:2" ht="15.75">
      <c r="A224" s="156"/>
      <c r="B224" s="156"/>
    </row>
    <row r="225" spans="1:2" ht="15.75">
      <c r="A225" s="156"/>
      <c r="B225" s="156"/>
    </row>
    <row r="226" spans="1:2" ht="15.75">
      <c r="A226" s="156"/>
      <c r="B226" s="156"/>
    </row>
    <row r="227" spans="1:2" ht="15.75">
      <c r="A227" s="156"/>
      <c r="B227" s="156"/>
    </row>
    <row r="228" spans="1:2" ht="15.75">
      <c r="A228" s="156"/>
      <c r="B228" s="156"/>
    </row>
    <row r="229" spans="1:2" ht="15.75">
      <c r="A229" s="156"/>
      <c r="B229" s="156"/>
    </row>
    <row r="230" spans="1:2" ht="15.75">
      <c r="A230" s="156"/>
      <c r="B230" s="156"/>
    </row>
    <row r="231" spans="1:2" ht="15.75">
      <c r="A231" s="156"/>
      <c r="B231" s="156"/>
    </row>
    <row r="232" spans="1:2" ht="15.75">
      <c r="A232" s="156"/>
      <c r="B232" s="156"/>
    </row>
    <row r="233" spans="1:2" ht="15.75">
      <c r="A233" s="156"/>
      <c r="B233" s="156"/>
    </row>
    <row r="234" spans="1:2" ht="15.75">
      <c r="A234" s="156"/>
      <c r="B234" s="156"/>
    </row>
    <row r="235" spans="1:2" ht="15.75">
      <c r="A235" s="156"/>
      <c r="B235" s="156"/>
    </row>
    <row r="236" spans="1:2" ht="15.75">
      <c r="A236" s="156"/>
      <c r="B236" s="156"/>
    </row>
    <row r="237" spans="1:2" ht="15.75">
      <c r="A237" s="156"/>
      <c r="B237" s="156"/>
    </row>
    <row r="238" spans="1:2" ht="15.75">
      <c r="A238" s="156"/>
      <c r="B238" s="156"/>
    </row>
    <row r="239" spans="1:2" ht="15.75">
      <c r="A239" s="156"/>
      <c r="B239" s="156"/>
    </row>
    <row r="240" spans="1:2" ht="15.75">
      <c r="A240" s="156"/>
      <c r="B240" s="156"/>
    </row>
    <row r="241" spans="1:2" ht="15.75">
      <c r="A241" s="156"/>
      <c r="B241" s="156"/>
    </row>
    <row r="242" spans="1:2" ht="15.75">
      <c r="A242" s="156"/>
      <c r="B242" s="156"/>
    </row>
    <row r="243" spans="1:2" ht="15.75">
      <c r="A243" s="156"/>
      <c r="B243" s="156"/>
    </row>
    <row r="244" spans="1:2" ht="15.75">
      <c r="A244" s="156"/>
      <c r="B244" s="156"/>
    </row>
    <row r="245" spans="1:2" ht="15.75">
      <c r="A245" s="156"/>
      <c r="B245" s="156"/>
    </row>
    <row r="246" spans="1:2" ht="15.75">
      <c r="A246" s="156"/>
      <c r="B246" s="156"/>
    </row>
    <row r="247" spans="1:2" ht="15.75">
      <c r="A247" s="156"/>
      <c r="B247" s="156"/>
    </row>
    <row r="248" spans="1:2" ht="15.75">
      <c r="A248" s="156"/>
      <c r="B248" s="156"/>
    </row>
    <row r="249" spans="1:2" ht="15.75">
      <c r="A249" s="156"/>
      <c r="B249" s="156"/>
    </row>
    <row r="250" spans="1:2" ht="15.75">
      <c r="A250" s="156"/>
      <c r="B250" s="156"/>
    </row>
    <row r="251" spans="1:2" ht="15.75">
      <c r="A251" s="156"/>
      <c r="B251" s="156"/>
    </row>
    <row r="252" spans="1:2" ht="15.75">
      <c r="A252" s="156"/>
      <c r="B252" s="156"/>
    </row>
    <row r="253" spans="1:2" ht="15.75">
      <c r="A253" s="156"/>
      <c r="B253" s="156"/>
    </row>
    <row r="254" spans="1:2" ht="15.75">
      <c r="A254" s="156"/>
      <c r="B254" s="156"/>
    </row>
    <row r="255" spans="1:2" ht="15.75">
      <c r="A255" s="156"/>
      <c r="B255" s="156"/>
    </row>
    <row r="256" spans="1:2" ht="15.75">
      <c r="A256" s="156"/>
      <c r="B256" s="156"/>
    </row>
    <row r="257" spans="1:2" ht="15.75">
      <c r="A257" s="156"/>
      <c r="B257" s="156"/>
    </row>
    <row r="258" spans="1:2" ht="15.75">
      <c r="A258" s="156"/>
      <c r="B258" s="156"/>
    </row>
    <row r="259" spans="1:2" ht="15.75">
      <c r="A259" s="156"/>
      <c r="B259" s="156"/>
    </row>
    <row r="260" spans="1:2" ht="15.75">
      <c r="A260" s="156"/>
      <c r="B260" s="156"/>
    </row>
    <row r="261" spans="1:2" ht="15.75">
      <c r="A261" s="156"/>
      <c r="B261" s="156"/>
    </row>
    <row r="262" spans="1:2" ht="15.75">
      <c r="A262" s="156"/>
      <c r="B262" s="156"/>
    </row>
    <row r="263" spans="1:2" ht="15.75">
      <c r="A263" s="156"/>
      <c r="B263" s="156"/>
    </row>
    <row r="264" spans="1:2" ht="15.75">
      <c r="A264" s="156"/>
      <c r="B264" s="156"/>
    </row>
    <row r="265" spans="1:2" ht="15.75">
      <c r="A265" s="156"/>
      <c r="B265" s="156"/>
    </row>
    <row r="266" spans="1:2" ht="15.75">
      <c r="A266" s="156"/>
      <c r="B266" s="156"/>
    </row>
    <row r="267" spans="1:2" ht="15.75">
      <c r="A267" s="156"/>
      <c r="B267" s="156"/>
    </row>
    <row r="268" spans="1:2" ht="15.75">
      <c r="A268" s="156"/>
      <c r="B268" s="156"/>
    </row>
    <row r="269" spans="1:2" ht="15.75">
      <c r="A269" s="156"/>
      <c r="B269" s="156"/>
    </row>
    <row r="270" spans="1:2" ht="15.75">
      <c r="A270" s="156"/>
      <c r="B270" s="156"/>
    </row>
    <row r="271" spans="1:2" ht="15.75">
      <c r="A271" s="156"/>
      <c r="B271" s="156"/>
    </row>
    <row r="272" spans="1:2" ht="15.75">
      <c r="A272" s="156"/>
      <c r="B272" s="156"/>
    </row>
    <row r="273" spans="1:2" ht="15.75">
      <c r="A273" s="156"/>
      <c r="B273" s="156"/>
    </row>
    <row r="274" spans="1:2" ht="15.75">
      <c r="A274" s="156"/>
      <c r="B274" s="156"/>
    </row>
    <row r="275" spans="1:2" ht="15.75">
      <c r="A275" s="156"/>
      <c r="B275" s="156"/>
    </row>
    <row r="276" spans="1:2" ht="15.75">
      <c r="A276" s="156"/>
      <c r="B276" s="156"/>
    </row>
    <row r="277" spans="1:2" ht="15.75">
      <c r="A277" s="156"/>
      <c r="B277" s="156"/>
    </row>
    <row r="278" spans="1:2" ht="15.75">
      <c r="A278" s="156"/>
      <c r="B278" s="156"/>
    </row>
    <row r="279" spans="1:2" ht="15.75">
      <c r="A279" s="156"/>
      <c r="B279" s="156"/>
    </row>
    <row r="280" spans="1:2" ht="15.75">
      <c r="A280" s="156"/>
      <c r="B280" s="156"/>
    </row>
    <row r="281" spans="1:2" ht="15.75">
      <c r="A281" s="156"/>
      <c r="B281" s="156"/>
    </row>
    <row r="282" spans="1:2" ht="15.75">
      <c r="A282" s="156"/>
      <c r="B282" s="156"/>
    </row>
    <row r="283" spans="1:2" ht="15.75">
      <c r="A283" s="156"/>
      <c r="B283" s="156"/>
    </row>
    <row r="284" spans="1:2" ht="15.75">
      <c r="A284" s="156"/>
      <c r="B284" s="156"/>
    </row>
    <row r="285" spans="1:2" ht="15.75">
      <c r="A285" s="156"/>
      <c r="B285" s="156"/>
    </row>
    <row r="286" spans="1:2" ht="15.75">
      <c r="A286" s="156"/>
      <c r="B286" s="156"/>
    </row>
    <row r="287" spans="1:2" ht="15.75">
      <c r="A287" s="156"/>
      <c r="B287" s="156"/>
    </row>
    <row r="288" spans="1:2" ht="15.75">
      <c r="A288" s="156"/>
      <c r="B288" s="156"/>
    </row>
    <row r="289" spans="1:2" ht="15.75">
      <c r="A289" s="156"/>
      <c r="B289" s="156"/>
    </row>
    <row r="290" spans="1:2" ht="15.75">
      <c r="A290" s="156"/>
      <c r="B290" s="156"/>
    </row>
    <row r="291" spans="1:2" ht="15.75">
      <c r="A291" s="156"/>
      <c r="B291" s="156"/>
    </row>
    <row r="292" spans="1:2" ht="15.75">
      <c r="A292" s="156"/>
      <c r="B292" s="156"/>
    </row>
    <row r="293" spans="1:2" ht="15.75">
      <c r="A293" s="156"/>
      <c r="B293" s="156"/>
    </row>
    <row r="294" spans="1:2" ht="15.75">
      <c r="A294" s="156"/>
      <c r="B294" s="156"/>
    </row>
    <row r="295" spans="1:2" ht="15.75">
      <c r="A295" s="156"/>
      <c r="B295" s="156"/>
    </row>
    <row r="296" spans="1:2" ht="15.75">
      <c r="A296" s="156"/>
      <c r="B296" s="156"/>
    </row>
    <row r="297" spans="1:2" ht="15.75">
      <c r="A297" s="156"/>
      <c r="B297" s="156"/>
    </row>
    <row r="298" spans="1:2" ht="15.75">
      <c r="A298" s="156"/>
      <c r="B298" s="156"/>
    </row>
    <row r="299" spans="1:2" ht="15.75">
      <c r="A299" s="156"/>
      <c r="B299" s="156"/>
    </row>
    <row r="300" spans="1:2" ht="15.75">
      <c r="A300" s="156"/>
      <c r="B300" s="156"/>
    </row>
    <row r="301" spans="1:2" ht="15.75">
      <c r="A301" s="156"/>
      <c r="B301" s="156"/>
    </row>
    <row r="302" spans="1:2" ht="15.75">
      <c r="A302" s="156"/>
      <c r="B302" s="156"/>
    </row>
    <row r="303" spans="1:2" ht="15.75">
      <c r="A303" s="156"/>
      <c r="B303" s="156"/>
    </row>
    <row r="304" spans="1:2" ht="15.75">
      <c r="A304" s="156"/>
      <c r="B304" s="156"/>
    </row>
    <row r="305" spans="1:2" ht="15.75">
      <c r="A305" s="156"/>
      <c r="B305" s="156"/>
    </row>
    <row r="306" spans="1:2" ht="15.75">
      <c r="A306" s="156"/>
      <c r="B306" s="156"/>
    </row>
    <row r="307" spans="1:2" ht="15.75">
      <c r="A307" s="156"/>
      <c r="B307" s="156"/>
    </row>
    <row r="308" spans="1:2" ht="15.75">
      <c r="A308" s="156"/>
      <c r="B308" s="156"/>
    </row>
    <row r="309" spans="1:2" ht="15.75">
      <c r="A309" s="156"/>
      <c r="B309" s="156"/>
    </row>
    <row r="310" spans="1:2" ht="15.75">
      <c r="A310" s="156"/>
      <c r="B310" s="156"/>
    </row>
    <row r="311" spans="1:2" ht="15.75">
      <c r="A311" s="156"/>
      <c r="B311" s="156"/>
    </row>
    <row r="312" spans="1:2" ht="15.75">
      <c r="A312" s="156"/>
      <c r="B312" s="156"/>
    </row>
    <row r="313" spans="1:2" ht="15.75">
      <c r="A313" s="156"/>
      <c r="B313" s="156"/>
    </row>
    <row r="314" spans="1:2" ht="15.75">
      <c r="A314" s="156"/>
      <c r="B314" s="156"/>
    </row>
    <row r="315" spans="1:2" ht="15.75">
      <c r="A315" s="156"/>
      <c r="B315" s="156"/>
    </row>
    <row r="316" spans="1:2" ht="15.75">
      <c r="A316" s="156"/>
      <c r="B316" s="156"/>
    </row>
    <row r="317" spans="1:2" ht="15.75">
      <c r="A317" s="156"/>
      <c r="B317" s="156"/>
    </row>
    <row r="318" spans="1:2" ht="15.75">
      <c r="A318" s="156"/>
      <c r="B318" s="156"/>
    </row>
    <row r="319" spans="1:2" ht="15.75">
      <c r="A319" s="156"/>
      <c r="B319" s="156"/>
    </row>
    <row r="320" spans="1:2" ht="15.75">
      <c r="A320" s="156"/>
      <c r="B320" s="156"/>
    </row>
    <row r="321" spans="1:2" ht="15.75">
      <c r="A321" s="156"/>
      <c r="B321" s="156"/>
    </row>
    <row r="322" spans="1:2" ht="15.75">
      <c r="A322" s="156"/>
      <c r="B322" s="156"/>
    </row>
    <row r="323" spans="1:2" ht="15.75">
      <c r="A323" s="156"/>
      <c r="B323" s="156"/>
    </row>
    <row r="324" spans="1:2" ht="15.75">
      <c r="A324" s="156"/>
      <c r="B324" s="156"/>
    </row>
    <row r="325" spans="1:2" ht="15.75">
      <c r="A325" s="156"/>
      <c r="B325" s="156"/>
    </row>
    <row r="326" spans="1:2" ht="15.75">
      <c r="A326" s="156"/>
      <c r="B326" s="156"/>
    </row>
    <row r="327" spans="1:2" ht="15.75">
      <c r="A327" s="156"/>
      <c r="B327" s="156"/>
    </row>
    <row r="328" spans="1:2" ht="15.75">
      <c r="A328" s="156"/>
      <c r="B328" s="156"/>
    </row>
    <row r="329" spans="1:2" ht="15.75">
      <c r="A329" s="156"/>
      <c r="B329" s="156"/>
    </row>
    <row r="330" spans="1:2" ht="15.75">
      <c r="A330" s="156"/>
      <c r="B330" s="156"/>
    </row>
    <row r="331" spans="1:2" ht="15.75">
      <c r="A331" s="156"/>
      <c r="B331" s="156"/>
    </row>
    <row r="332" spans="1:2" ht="15.75">
      <c r="A332" s="156"/>
      <c r="B332" s="156"/>
    </row>
    <row r="333" spans="1:2" ht="15.75">
      <c r="A333" s="156"/>
      <c r="B333" s="156"/>
    </row>
    <row r="334" spans="1:2" ht="15.75">
      <c r="A334" s="156"/>
      <c r="B334" s="156"/>
    </row>
    <row r="335" spans="1:2" ht="15.75">
      <c r="A335" s="156"/>
      <c r="B335" s="156"/>
    </row>
    <row r="336" spans="1:2" ht="15.75">
      <c r="A336" s="156"/>
      <c r="B336" s="156"/>
    </row>
    <row r="337" spans="1:2" ht="15.75">
      <c r="A337" s="156"/>
      <c r="B337" s="156"/>
    </row>
    <row r="338" spans="1:2" ht="15.75">
      <c r="A338" s="156"/>
      <c r="B338" s="156"/>
    </row>
    <row r="339" spans="1:2" ht="15.75">
      <c r="A339" s="156"/>
      <c r="B339" s="156"/>
    </row>
    <row r="340" spans="1:2" ht="15.75">
      <c r="A340" s="156"/>
      <c r="B340" s="156"/>
    </row>
    <row r="341" spans="1:2" ht="15.75">
      <c r="A341" s="156"/>
      <c r="B341" s="156"/>
    </row>
    <row r="342" spans="1:2" ht="15.75">
      <c r="A342" s="156"/>
      <c r="B342" s="156"/>
    </row>
    <row r="343" spans="1:2" ht="15.75">
      <c r="A343" s="156"/>
      <c r="B343" s="156"/>
    </row>
    <row r="344" spans="1:2" ht="15.75">
      <c r="A344" s="156"/>
      <c r="B344" s="156"/>
    </row>
    <row r="345" spans="1:2" ht="15.75">
      <c r="A345" s="156"/>
      <c r="B345" s="156"/>
    </row>
    <row r="346" spans="1:2" ht="15.75">
      <c r="A346" s="156"/>
      <c r="B346" s="156"/>
    </row>
    <row r="347" spans="1:2" ht="15.75">
      <c r="A347" s="156"/>
      <c r="B347" s="156"/>
    </row>
    <row r="348" spans="1:2" ht="15">
      <c r="A348" s="159"/>
      <c r="B348" s="159"/>
    </row>
    <row r="349" spans="1:2" ht="15">
      <c r="A349" s="159"/>
      <c r="B349" s="159"/>
    </row>
    <row r="350" spans="1:2" ht="15">
      <c r="A350" s="159"/>
      <c r="B350" s="159"/>
    </row>
    <row r="351" spans="1:2" ht="15">
      <c r="A351" s="159"/>
      <c r="B351" s="159"/>
    </row>
    <row r="352" spans="1:2" ht="15">
      <c r="A352" s="159"/>
      <c r="B352" s="159"/>
    </row>
    <row r="353" spans="1:2" ht="15">
      <c r="A353" s="159"/>
      <c r="B353" s="159"/>
    </row>
    <row r="354" spans="1:2" ht="15">
      <c r="A354" s="159"/>
      <c r="B354" s="159"/>
    </row>
    <row r="355" spans="1:2" ht="15">
      <c r="A355" s="159"/>
      <c r="B355" s="159"/>
    </row>
    <row r="356" spans="1:2" ht="15">
      <c r="A356" s="159"/>
      <c r="B356" s="159"/>
    </row>
    <row r="357" spans="1:2" ht="15">
      <c r="A357" s="159"/>
      <c r="B357" s="159"/>
    </row>
    <row r="358" spans="1:2" ht="15">
      <c r="A358" s="159"/>
      <c r="B358" s="159"/>
    </row>
    <row r="359" spans="1:2" ht="15">
      <c r="A359" s="159"/>
      <c r="B359" s="159"/>
    </row>
    <row r="360" spans="1:2" ht="15">
      <c r="A360" s="159"/>
      <c r="B360" s="159"/>
    </row>
    <row r="361" spans="1:2" ht="15">
      <c r="A361" s="159"/>
      <c r="B361" s="159"/>
    </row>
    <row r="362" spans="1:2" ht="15">
      <c r="A362" s="159"/>
      <c r="B362" s="159"/>
    </row>
    <row r="363" spans="1:2" ht="15">
      <c r="A363" s="159"/>
      <c r="B363" s="159"/>
    </row>
    <row r="364" spans="1:2" ht="15">
      <c r="A364" s="159"/>
      <c r="B364" s="159"/>
    </row>
    <row r="365" spans="1:2" ht="15">
      <c r="A365" s="159"/>
      <c r="B365" s="159"/>
    </row>
    <row r="366" spans="1:2" ht="15">
      <c r="A366" s="159"/>
      <c r="B366" s="159"/>
    </row>
    <row r="367" spans="1:2" ht="15">
      <c r="A367" s="159"/>
      <c r="B367" s="159"/>
    </row>
    <row r="368" spans="1:2" ht="15">
      <c r="A368" s="159"/>
      <c r="B368" s="159"/>
    </row>
    <row r="369" spans="1:2" ht="15">
      <c r="A369" s="159"/>
      <c r="B369" s="159"/>
    </row>
    <row r="370" spans="1:2" ht="15">
      <c r="A370" s="159"/>
      <c r="B370" s="159"/>
    </row>
    <row r="371" spans="1:2" ht="15">
      <c r="A371" s="159"/>
      <c r="B371" s="159"/>
    </row>
    <row r="372" spans="1:2" ht="15">
      <c r="A372" s="159"/>
      <c r="B372" s="159"/>
    </row>
    <row r="373" spans="1:2" ht="15">
      <c r="A373" s="159"/>
      <c r="B373" s="159"/>
    </row>
    <row r="374" spans="1:2" ht="15">
      <c r="A374" s="159"/>
      <c r="B374" s="159"/>
    </row>
    <row r="375" spans="1:2" ht="15">
      <c r="A375" s="159"/>
      <c r="B375" s="159"/>
    </row>
    <row r="376" spans="1:2" ht="15">
      <c r="A376" s="159"/>
      <c r="B376" s="159"/>
    </row>
    <row r="377" spans="1:2" ht="15">
      <c r="A377" s="159"/>
      <c r="B377" s="159"/>
    </row>
    <row r="378" spans="1:2" ht="15">
      <c r="A378" s="159"/>
      <c r="B378" s="159"/>
    </row>
    <row r="379" spans="1:2" ht="15">
      <c r="A379" s="159"/>
      <c r="B379" s="159"/>
    </row>
    <row r="380" spans="1:2" ht="15">
      <c r="A380" s="159"/>
      <c r="B380" s="159"/>
    </row>
    <row r="381" spans="1:2" ht="15">
      <c r="A381" s="159"/>
      <c r="B381" s="159"/>
    </row>
    <row r="382" spans="1:2" ht="15">
      <c r="A382" s="159"/>
      <c r="B382" s="159"/>
    </row>
    <row r="383" spans="1:2" ht="15">
      <c r="A383" s="159"/>
      <c r="B383" s="159"/>
    </row>
    <row r="384" spans="1:2" ht="15">
      <c r="A384" s="159"/>
      <c r="B384" s="159"/>
    </row>
    <row r="385" spans="1:2" ht="15">
      <c r="A385" s="159"/>
      <c r="B385" s="159"/>
    </row>
    <row r="386" spans="1:2" ht="15">
      <c r="A386" s="159"/>
      <c r="B386" s="159"/>
    </row>
    <row r="387" spans="1:2" ht="15">
      <c r="A387" s="159"/>
      <c r="B387" s="159"/>
    </row>
    <row r="388" spans="1:2" ht="15">
      <c r="A388" s="159"/>
      <c r="B388" s="159"/>
    </row>
    <row r="389" spans="1:2" ht="15">
      <c r="A389" s="159"/>
      <c r="B389" s="159"/>
    </row>
    <row r="390" spans="1:2" ht="15">
      <c r="A390" s="159"/>
      <c r="B390" s="159"/>
    </row>
    <row r="391" spans="1:2" ht="15">
      <c r="A391" s="159"/>
      <c r="B391" s="159"/>
    </row>
    <row r="392" spans="1:2" ht="15">
      <c r="A392" s="159"/>
      <c r="B392" s="159"/>
    </row>
    <row r="393" spans="1:2" ht="15">
      <c r="A393" s="159"/>
      <c r="B393" s="159"/>
    </row>
    <row r="394" spans="1:2" ht="15">
      <c r="A394" s="159"/>
      <c r="B394" s="159"/>
    </row>
    <row r="395" spans="1:2" ht="15">
      <c r="A395" s="159"/>
      <c r="B395" s="159"/>
    </row>
    <row r="396" spans="1:2" ht="15">
      <c r="A396" s="159"/>
      <c r="B396" s="159"/>
    </row>
    <row r="397" spans="1:2" ht="15">
      <c r="A397" s="159"/>
      <c r="B397" s="159"/>
    </row>
    <row r="398" spans="1:2" ht="15">
      <c r="A398" s="159"/>
      <c r="B398" s="159"/>
    </row>
    <row r="399" spans="1:2" ht="15">
      <c r="A399" s="159"/>
      <c r="B399" s="159"/>
    </row>
    <row r="400" spans="1:2" ht="15">
      <c r="A400" s="159"/>
      <c r="B400" s="159"/>
    </row>
    <row r="401" spans="1:2" ht="15">
      <c r="A401" s="159"/>
      <c r="B401" s="159"/>
    </row>
    <row r="402" spans="1:2" ht="15">
      <c r="A402" s="159"/>
      <c r="B402" s="159"/>
    </row>
    <row r="403" spans="1:2" ht="15">
      <c r="A403" s="159"/>
      <c r="B403" s="159"/>
    </row>
    <row r="404" spans="1:2" ht="15">
      <c r="A404" s="159"/>
      <c r="B404" s="159"/>
    </row>
    <row r="405" spans="1:2" ht="15">
      <c r="A405" s="159"/>
      <c r="B405" s="159"/>
    </row>
    <row r="406" spans="1:2" ht="15">
      <c r="A406" s="159"/>
      <c r="B406" s="159"/>
    </row>
    <row r="407" spans="1:2" ht="15">
      <c r="A407" s="159"/>
      <c r="B407" s="159"/>
    </row>
    <row r="408" spans="1:2" ht="15">
      <c r="A408" s="159"/>
      <c r="B408" s="159"/>
    </row>
    <row r="409" spans="1:2" ht="15">
      <c r="A409" s="159"/>
      <c r="B409" s="159"/>
    </row>
    <row r="410" spans="1:2" ht="15">
      <c r="A410" s="159"/>
      <c r="B410" s="159"/>
    </row>
    <row r="411" spans="1:2" ht="15">
      <c r="A411" s="159"/>
      <c r="B411" s="159"/>
    </row>
    <row r="412" spans="1:2" ht="15">
      <c r="A412" s="159"/>
      <c r="B412" s="159"/>
    </row>
    <row r="413" spans="1:2" ht="15">
      <c r="A413" s="159"/>
      <c r="B413" s="159"/>
    </row>
    <row r="414" spans="1:2" ht="15">
      <c r="A414" s="159"/>
      <c r="B414" s="159"/>
    </row>
    <row r="415" spans="1:2" ht="15">
      <c r="A415" s="159"/>
      <c r="B415" s="159"/>
    </row>
    <row r="416" spans="1:2" ht="15">
      <c r="A416" s="159"/>
      <c r="B416" s="159"/>
    </row>
    <row r="417" spans="1:2" ht="15">
      <c r="A417" s="159"/>
      <c r="B417" s="159"/>
    </row>
    <row r="418" spans="1:2" ht="15">
      <c r="A418" s="159"/>
      <c r="B418" s="159"/>
    </row>
    <row r="419" spans="1:2" ht="15">
      <c r="A419" s="159"/>
      <c r="B419" s="159"/>
    </row>
    <row r="420" spans="1:2" ht="15">
      <c r="A420" s="159"/>
      <c r="B420" s="159"/>
    </row>
    <row r="421" spans="1:2" ht="15">
      <c r="A421" s="159"/>
      <c r="B421" s="159"/>
    </row>
    <row r="422" spans="1:2" ht="15">
      <c r="A422" s="159"/>
      <c r="B422" s="159"/>
    </row>
    <row r="423" spans="1:2" ht="15">
      <c r="A423" s="159"/>
      <c r="B423" s="159"/>
    </row>
    <row r="424" spans="1:2" ht="15">
      <c r="A424" s="159"/>
      <c r="B424" s="159"/>
    </row>
    <row r="425" spans="1:2" ht="15">
      <c r="A425" s="159"/>
      <c r="B425" s="159"/>
    </row>
    <row r="426" spans="1:2" ht="15">
      <c r="A426" s="159"/>
      <c r="B426" s="159"/>
    </row>
    <row r="427" spans="1:2" ht="15">
      <c r="A427" s="159"/>
      <c r="B427" s="159"/>
    </row>
    <row r="428" spans="1:2" ht="15">
      <c r="A428" s="159"/>
      <c r="B428" s="159"/>
    </row>
    <row r="429" spans="1:2" ht="15">
      <c r="A429" s="159"/>
      <c r="B429" s="159"/>
    </row>
    <row r="430" spans="1:2" ht="15">
      <c r="A430" s="159"/>
      <c r="B430" s="159"/>
    </row>
    <row r="431" spans="1:2" ht="15">
      <c r="A431" s="159"/>
      <c r="B431" s="159"/>
    </row>
    <row r="432" spans="1:2" ht="15">
      <c r="A432" s="159"/>
      <c r="B432" s="159"/>
    </row>
    <row r="433" spans="1:2" ht="15">
      <c r="A433" s="159"/>
      <c r="B433" s="159"/>
    </row>
    <row r="434" spans="1:2" ht="15">
      <c r="A434" s="159"/>
      <c r="B434" s="159"/>
    </row>
    <row r="435" spans="1:2" ht="15">
      <c r="A435" s="159"/>
      <c r="B435" s="159"/>
    </row>
    <row r="436" spans="1:2" ht="15">
      <c r="A436" s="159"/>
      <c r="B436" s="159"/>
    </row>
    <row r="437" spans="1:2" ht="15">
      <c r="A437" s="159"/>
      <c r="B437" s="159"/>
    </row>
    <row r="438" spans="1:2" ht="15">
      <c r="A438" s="159"/>
      <c r="B438" s="159"/>
    </row>
    <row r="439" spans="1:2" ht="15">
      <c r="A439" s="159"/>
      <c r="B439" s="159"/>
    </row>
    <row r="440" spans="1:2" ht="15">
      <c r="A440" s="159"/>
      <c r="B440" s="159"/>
    </row>
    <row r="441" spans="1:2" ht="15">
      <c r="A441" s="159"/>
      <c r="B441" s="159"/>
    </row>
    <row r="442" spans="1:2" ht="15">
      <c r="A442" s="159"/>
      <c r="B442" s="159"/>
    </row>
    <row r="443" spans="1:2" ht="15">
      <c r="A443" s="159"/>
      <c r="B443" s="159"/>
    </row>
    <row r="444" spans="1:2" ht="15">
      <c r="A444" s="159"/>
      <c r="B444" s="159"/>
    </row>
    <row r="445" spans="1:2" ht="15">
      <c r="A445" s="159"/>
      <c r="B445" s="159"/>
    </row>
    <row r="446" spans="1:2" ht="15">
      <c r="A446" s="159"/>
      <c r="B446" s="159"/>
    </row>
    <row r="447" spans="1:2" ht="15">
      <c r="A447" s="159"/>
      <c r="B447" s="159"/>
    </row>
    <row r="448" spans="1:2" ht="15">
      <c r="A448" s="159"/>
      <c r="B448" s="159"/>
    </row>
    <row r="449" spans="1:2" ht="15">
      <c r="A449" s="159"/>
      <c r="B449" s="159"/>
    </row>
    <row r="450" spans="1:2" ht="15">
      <c r="A450" s="159"/>
      <c r="B450" s="159"/>
    </row>
    <row r="451" spans="1:2" ht="15">
      <c r="A451" s="159"/>
      <c r="B451" s="159"/>
    </row>
    <row r="452" spans="1:2" ht="15">
      <c r="A452" s="159"/>
      <c r="B452" s="159"/>
    </row>
    <row r="453" spans="1:2" ht="15">
      <c r="A453" s="159"/>
      <c r="B453" s="159"/>
    </row>
    <row r="454" spans="1:2" ht="15">
      <c r="A454" s="159"/>
      <c r="B454" s="159"/>
    </row>
    <row r="455" spans="1:2" ht="15">
      <c r="A455" s="159"/>
      <c r="B455" s="159"/>
    </row>
    <row r="456" spans="1:2" ht="15">
      <c r="A456" s="159"/>
      <c r="B456" s="159"/>
    </row>
    <row r="457" spans="1:2" ht="15">
      <c r="A457" s="159"/>
      <c r="B457" s="159"/>
    </row>
    <row r="458" spans="1:2" ht="15">
      <c r="A458" s="159"/>
      <c r="B458" s="159"/>
    </row>
    <row r="459" spans="1:2" ht="15">
      <c r="A459" s="159"/>
      <c r="B459" s="159"/>
    </row>
    <row r="460" spans="1:2" ht="15">
      <c r="A460" s="159"/>
      <c r="B460" s="159"/>
    </row>
    <row r="461" spans="1:2" ht="15">
      <c r="A461" s="159"/>
      <c r="B461" s="159"/>
    </row>
    <row r="462" spans="1:2" ht="15">
      <c r="A462" s="159"/>
      <c r="B462" s="159"/>
    </row>
    <row r="463" spans="1:2" ht="15">
      <c r="A463" s="159"/>
      <c r="B463" s="159"/>
    </row>
    <row r="464" spans="1:2" ht="15">
      <c r="A464" s="159"/>
      <c r="B464" s="159"/>
    </row>
    <row r="465" spans="1:2" ht="15">
      <c r="A465" s="159"/>
      <c r="B465" s="159"/>
    </row>
    <row r="466" spans="1:2" ht="15">
      <c r="A466" s="159"/>
      <c r="B466" s="159"/>
    </row>
    <row r="467" spans="1:2" ht="15">
      <c r="A467" s="159"/>
      <c r="B467" s="159"/>
    </row>
    <row r="468" spans="1:2" ht="15">
      <c r="A468" s="159"/>
      <c r="B468" s="159"/>
    </row>
    <row r="469" spans="1:2" ht="15">
      <c r="A469" s="159"/>
      <c r="B469" s="159"/>
    </row>
    <row r="470" spans="1:2" ht="15">
      <c r="A470" s="159"/>
      <c r="B470" s="159"/>
    </row>
    <row r="471" spans="1:2" ht="15">
      <c r="A471" s="159"/>
      <c r="B471" s="159"/>
    </row>
    <row r="472" spans="1:2" ht="15">
      <c r="A472" s="159"/>
      <c r="B472" s="159"/>
    </row>
    <row r="473" spans="1:2" ht="15">
      <c r="A473" s="159"/>
      <c r="B473" s="159"/>
    </row>
    <row r="474" spans="1:2" ht="15">
      <c r="A474" s="159"/>
      <c r="B474" s="159"/>
    </row>
    <row r="475" spans="1:2" ht="15">
      <c r="A475" s="159"/>
      <c r="B475" s="159"/>
    </row>
    <row r="476" spans="1:2" ht="15">
      <c r="A476" s="159"/>
      <c r="B476" s="159"/>
    </row>
    <row r="477" spans="1:2" ht="15">
      <c r="A477" s="159"/>
      <c r="B477" s="159"/>
    </row>
    <row r="478" spans="1:2" ht="15">
      <c r="A478" s="159"/>
      <c r="B478" s="159"/>
    </row>
    <row r="479" spans="1:2" ht="15">
      <c r="A479" s="159"/>
      <c r="B479" s="159"/>
    </row>
    <row r="480" spans="1:2" ht="15">
      <c r="A480" s="159"/>
      <c r="B480" s="159"/>
    </row>
    <row r="481" spans="1:2" ht="15">
      <c r="A481" s="159"/>
      <c r="B481" s="159"/>
    </row>
    <row r="482" spans="1:2" ht="15">
      <c r="A482" s="159"/>
      <c r="B482" s="159"/>
    </row>
    <row r="483" spans="1:2" ht="15">
      <c r="A483" s="159"/>
      <c r="B483" s="159"/>
    </row>
    <row r="484" spans="1:2" ht="15">
      <c r="A484" s="159"/>
      <c r="B484" s="159"/>
    </row>
    <row r="485" spans="1:2" ht="15">
      <c r="A485" s="159"/>
      <c r="B485" s="159"/>
    </row>
    <row r="486" spans="1:2" ht="15">
      <c r="A486" s="159"/>
      <c r="B486" s="159"/>
    </row>
    <row r="487" spans="1:2" ht="15">
      <c r="A487" s="159"/>
      <c r="B487" s="159"/>
    </row>
    <row r="488" spans="1:2" ht="15">
      <c r="A488" s="159"/>
      <c r="B488" s="159"/>
    </row>
    <row r="489" spans="1:2" ht="15">
      <c r="A489" s="159"/>
      <c r="B489" s="159"/>
    </row>
    <row r="490" spans="1:2" ht="15">
      <c r="A490" s="159"/>
      <c r="B490" s="159"/>
    </row>
    <row r="491" spans="1:2" ht="15">
      <c r="A491" s="159"/>
      <c r="B491" s="159"/>
    </row>
    <row r="492" spans="1:2" ht="15">
      <c r="A492" s="159"/>
      <c r="B492" s="159"/>
    </row>
    <row r="493" spans="1:2" ht="15">
      <c r="A493" s="159"/>
      <c r="B493" s="159"/>
    </row>
    <row r="494" spans="1:2" ht="15">
      <c r="A494" s="159"/>
      <c r="B494" s="159"/>
    </row>
    <row r="495" spans="1:2" ht="15">
      <c r="A495" s="159"/>
      <c r="B495" s="159"/>
    </row>
    <row r="496" spans="1:2" ht="15">
      <c r="A496" s="159"/>
      <c r="B496" s="159"/>
    </row>
    <row r="497" spans="1:2" ht="15">
      <c r="A497" s="159"/>
      <c r="B497" s="159"/>
    </row>
    <row r="498" spans="1:2" ht="15">
      <c r="A498" s="159"/>
      <c r="B498" s="159"/>
    </row>
    <row r="499" spans="1:2" ht="15">
      <c r="A499" s="159"/>
      <c r="B499" s="159"/>
    </row>
    <row r="500" spans="1:2" ht="15">
      <c r="A500" s="159"/>
      <c r="B500" s="159"/>
    </row>
    <row r="501" spans="1:2" ht="15">
      <c r="A501" s="159"/>
      <c r="B501" s="159"/>
    </row>
    <row r="502" spans="1:2" ht="15">
      <c r="A502" s="159"/>
      <c r="B502" s="159"/>
    </row>
    <row r="503" spans="1:2" ht="15">
      <c r="A503" s="159"/>
      <c r="B503" s="159"/>
    </row>
    <row r="504" spans="1:2" ht="15">
      <c r="A504" s="159"/>
      <c r="B504" s="159"/>
    </row>
    <row r="505" spans="1:2" ht="15">
      <c r="A505" s="159"/>
      <c r="B505" s="159"/>
    </row>
    <row r="506" spans="1:2" ht="15">
      <c r="A506" s="159"/>
      <c r="B506" s="159"/>
    </row>
    <row r="507" spans="1:2" ht="15">
      <c r="A507" s="159"/>
      <c r="B507" s="159"/>
    </row>
    <row r="508" spans="1:2" ht="15">
      <c r="A508" s="159"/>
      <c r="B508" s="159"/>
    </row>
    <row r="509" spans="1:2" ht="15">
      <c r="A509" s="159"/>
      <c r="B509" s="159"/>
    </row>
    <row r="510" spans="1:2" ht="15">
      <c r="A510" s="159"/>
      <c r="B510" s="159"/>
    </row>
    <row r="511" spans="1:2" ht="15">
      <c r="A511" s="159"/>
      <c r="B511" s="159"/>
    </row>
    <row r="512" spans="1:2" ht="15">
      <c r="A512" s="159"/>
      <c r="B512" s="159"/>
    </row>
    <row r="513" spans="1:2" ht="15">
      <c r="A513" s="159"/>
      <c r="B513" s="159"/>
    </row>
    <row r="514" spans="1:2" ht="15">
      <c r="A514" s="159"/>
      <c r="B514" s="159"/>
    </row>
    <row r="515" spans="1:2" ht="15">
      <c r="A515" s="159"/>
      <c r="B515" s="159"/>
    </row>
    <row r="516" spans="1:2" ht="15">
      <c r="A516" s="159"/>
      <c r="B516" s="159"/>
    </row>
    <row r="517" spans="1:2" ht="15">
      <c r="A517" s="159"/>
      <c r="B517" s="159"/>
    </row>
    <row r="518" spans="1:2" ht="15">
      <c r="A518" s="159"/>
      <c r="B518" s="159"/>
    </row>
    <row r="519" spans="1:2" ht="15">
      <c r="A519" s="159"/>
      <c r="B519" s="159"/>
    </row>
    <row r="520" spans="1:2" ht="15">
      <c r="A520" s="159"/>
      <c r="B520" s="159"/>
    </row>
    <row r="521" spans="1:2" ht="15">
      <c r="A521" s="159"/>
      <c r="B521" s="159"/>
    </row>
    <row r="522" spans="1:2" ht="15">
      <c r="A522" s="159"/>
      <c r="B522" s="159"/>
    </row>
    <row r="523" spans="1:2" ht="15">
      <c r="A523" s="159"/>
      <c r="B523" s="159"/>
    </row>
    <row r="524" spans="1:2" ht="15">
      <c r="A524" s="159"/>
      <c r="B524" s="159"/>
    </row>
    <row r="525" spans="1:2" ht="15">
      <c r="A525" s="159"/>
      <c r="B525" s="159"/>
    </row>
    <row r="526" spans="1:2" ht="15">
      <c r="A526" s="159"/>
      <c r="B526" s="159"/>
    </row>
    <row r="527" spans="1:2" ht="15">
      <c r="A527" s="159"/>
      <c r="B527" s="159"/>
    </row>
    <row r="528" spans="1:2" ht="15">
      <c r="A528" s="159"/>
      <c r="B528" s="159"/>
    </row>
    <row r="529" spans="1:2" ht="15">
      <c r="A529" s="159"/>
      <c r="B529" s="159"/>
    </row>
    <row r="530" spans="1:2" ht="15">
      <c r="A530" s="159"/>
      <c r="B530" s="159"/>
    </row>
    <row r="531" spans="1:2" ht="15">
      <c r="A531" s="159"/>
      <c r="B531" s="159"/>
    </row>
    <row r="532" spans="1:2" ht="15">
      <c r="A532" s="159"/>
      <c r="B532" s="159"/>
    </row>
    <row r="533" spans="1:2" ht="15">
      <c r="A533" s="159"/>
      <c r="B533" s="159"/>
    </row>
    <row r="534" spans="1:2" ht="15">
      <c r="A534" s="159"/>
      <c r="B534" s="159"/>
    </row>
    <row r="535" spans="1:2" ht="15">
      <c r="A535" s="159"/>
      <c r="B535" s="159"/>
    </row>
    <row r="536" spans="1:2" ht="15">
      <c r="A536" s="159"/>
      <c r="B536" s="159"/>
    </row>
    <row r="537" spans="1:2" ht="15">
      <c r="A537" s="159"/>
      <c r="B537" s="159"/>
    </row>
    <row r="538" spans="1:2" ht="15">
      <c r="A538" s="159"/>
      <c r="B538" s="159"/>
    </row>
    <row r="539" spans="1:2" ht="15">
      <c r="A539" s="159"/>
      <c r="B539" s="159"/>
    </row>
    <row r="540" spans="1:2" ht="15">
      <c r="A540" s="159"/>
      <c r="B540" s="159"/>
    </row>
    <row r="541" spans="1:2" ht="15">
      <c r="A541" s="159"/>
      <c r="B541" s="159"/>
    </row>
    <row r="542" spans="1:2" ht="15">
      <c r="A542" s="159"/>
      <c r="B542" s="159"/>
    </row>
    <row r="543" spans="1:2" ht="15">
      <c r="A543" s="159"/>
      <c r="B543" s="159"/>
    </row>
    <row r="544" spans="1:2" ht="15">
      <c r="A544" s="159"/>
      <c r="B544" s="159"/>
    </row>
    <row r="545" spans="1:2" ht="15">
      <c r="A545" s="159"/>
      <c r="B545" s="159"/>
    </row>
    <row r="546" spans="1:2" ht="15">
      <c r="A546" s="159"/>
      <c r="B546" s="159"/>
    </row>
    <row r="547" spans="1:2" ht="15">
      <c r="A547" s="159"/>
      <c r="B547" s="159"/>
    </row>
    <row r="548" spans="1:2" ht="15">
      <c r="A548" s="159"/>
      <c r="B548" s="159"/>
    </row>
    <row r="549" spans="1:2" ht="15">
      <c r="A549" s="159"/>
      <c r="B549" s="159"/>
    </row>
    <row r="550" spans="1:2" ht="15">
      <c r="A550" s="159"/>
      <c r="B550" s="159"/>
    </row>
    <row r="551" spans="1:2" ht="15">
      <c r="A551" s="159"/>
      <c r="B551" s="159"/>
    </row>
    <row r="552" spans="1:2" ht="15">
      <c r="A552" s="159"/>
      <c r="B552" s="159"/>
    </row>
    <row r="553" spans="1:2" ht="15">
      <c r="A553" s="159"/>
      <c r="B553" s="159"/>
    </row>
    <row r="554" spans="1:2" ht="15">
      <c r="A554" s="159"/>
      <c r="B554" s="159"/>
    </row>
    <row r="555" spans="1:2" ht="15">
      <c r="A555" s="159"/>
      <c r="B555" s="159"/>
    </row>
    <row r="556" spans="1:2" ht="15">
      <c r="A556" s="159"/>
      <c r="B556" s="159"/>
    </row>
    <row r="557" spans="1:2" ht="15">
      <c r="A557" s="159"/>
      <c r="B557" s="159"/>
    </row>
    <row r="558" spans="1:2" ht="15">
      <c r="A558" s="159"/>
      <c r="B558" s="159"/>
    </row>
    <row r="559" spans="1:2" ht="15">
      <c r="A559" s="159"/>
      <c r="B559" s="159"/>
    </row>
    <row r="560" spans="1:2" ht="15">
      <c r="A560" s="159"/>
      <c r="B560" s="159"/>
    </row>
    <row r="561" spans="1:2" ht="15">
      <c r="A561" s="159"/>
      <c r="B561" s="159"/>
    </row>
    <row r="562" spans="1:2" ht="15">
      <c r="A562" s="159"/>
      <c r="B562" s="159"/>
    </row>
    <row r="563" spans="1:2" ht="15">
      <c r="A563" s="159"/>
      <c r="B563" s="159"/>
    </row>
    <row r="564" spans="1:2" ht="15">
      <c r="A564" s="159"/>
      <c r="B564" s="159"/>
    </row>
    <row r="565" spans="1:2" ht="15">
      <c r="A565" s="159"/>
      <c r="B565" s="159"/>
    </row>
    <row r="566" spans="1:2" ht="15">
      <c r="A566" s="159"/>
      <c r="B566" s="159"/>
    </row>
    <row r="567" spans="1:2" ht="15">
      <c r="A567" s="159"/>
      <c r="B567" s="159"/>
    </row>
    <row r="568" spans="1:2" ht="15">
      <c r="A568" s="159"/>
      <c r="B568" s="159"/>
    </row>
    <row r="569" spans="1:2" ht="15">
      <c r="A569" s="159"/>
      <c r="B569" s="159"/>
    </row>
    <row r="570" spans="1:2" ht="15">
      <c r="A570" s="159"/>
      <c r="B570" s="159"/>
    </row>
    <row r="571" spans="1:2" ht="15">
      <c r="A571" s="159"/>
      <c r="B571" s="159"/>
    </row>
    <row r="572" spans="1:2" ht="15">
      <c r="A572" s="159"/>
      <c r="B572" s="159"/>
    </row>
    <row r="573" spans="1:2" ht="15">
      <c r="A573" s="159"/>
      <c r="B573" s="159"/>
    </row>
    <row r="574" spans="1:2" ht="15">
      <c r="A574" s="159"/>
      <c r="B574" s="159"/>
    </row>
    <row r="575" spans="1:2" ht="15">
      <c r="A575" s="159"/>
      <c r="B575" s="159"/>
    </row>
    <row r="576" spans="1:2" ht="15">
      <c r="A576" s="159"/>
      <c r="B576" s="159"/>
    </row>
    <row r="577" spans="1:2" ht="15">
      <c r="A577" s="159"/>
      <c r="B577" s="159"/>
    </row>
    <row r="578" spans="1:2" ht="15">
      <c r="A578" s="159"/>
      <c r="B578" s="159"/>
    </row>
    <row r="579" spans="1:2" ht="15">
      <c r="A579" s="159"/>
      <c r="B579" s="159"/>
    </row>
    <row r="580" spans="1:2" ht="15">
      <c r="A580" s="159"/>
      <c r="B580" s="159"/>
    </row>
    <row r="581" spans="1:2" ht="15">
      <c r="A581" s="159"/>
      <c r="B581" s="159"/>
    </row>
    <row r="582" spans="1:2" ht="15">
      <c r="A582" s="159"/>
      <c r="B582" s="159"/>
    </row>
    <row r="583" spans="1:2" ht="15">
      <c r="A583" s="159"/>
      <c r="B583" s="159"/>
    </row>
    <row r="584" spans="1:2" ht="15">
      <c r="A584" s="159"/>
      <c r="B584" s="159"/>
    </row>
    <row r="585" spans="1:2" ht="15">
      <c r="A585" s="159"/>
      <c r="B585" s="159"/>
    </row>
    <row r="586" spans="1:2" ht="15">
      <c r="A586" s="159"/>
      <c r="B586" s="159"/>
    </row>
    <row r="587" spans="1:2" ht="15">
      <c r="A587" s="159"/>
      <c r="B587" s="159"/>
    </row>
    <row r="588" spans="1:2" ht="15">
      <c r="A588" s="159"/>
      <c r="B588" s="159"/>
    </row>
    <row r="589" spans="1:2" ht="15">
      <c r="A589" s="159"/>
      <c r="B589" s="159"/>
    </row>
    <row r="590" spans="1:2" ht="15">
      <c r="A590" s="159"/>
      <c r="B590" s="159"/>
    </row>
    <row r="591" spans="1:2" ht="15">
      <c r="A591" s="159"/>
      <c r="B591" s="159"/>
    </row>
    <row r="592" spans="1:2" ht="15">
      <c r="A592" s="159"/>
      <c r="B592" s="159"/>
    </row>
    <row r="593" spans="1:2" ht="15">
      <c r="A593" s="159"/>
      <c r="B593" s="159"/>
    </row>
    <row r="594" spans="1:2" ht="15">
      <c r="A594" s="159"/>
      <c r="B594" s="159"/>
    </row>
    <row r="595" spans="1:2" ht="15">
      <c r="A595" s="159"/>
      <c r="B595" s="159"/>
    </row>
    <row r="596" spans="1:2" ht="15">
      <c r="A596" s="159"/>
      <c r="B596" s="159"/>
    </row>
    <row r="597" spans="1:2" ht="15">
      <c r="A597" s="159"/>
      <c r="B597" s="159"/>
    </row>
    <row r="598" spans="1:2" ht="15">
      <c r="A598" s="159"/>
      <c r="B598" s="159"/>
    </row>
    <row r="599" spans="1:2" ht="15">
      <c r="A599" s="159"/>
      <c r="B599" s="159"/>
    </row>
    <row r="600" spans="1:2" ht="15">
      <c r="A600" s="159"/>
      <c r="B600" s="159"/>
    </row>
    <row r="601" spans="1:2" ht="15">
      <c r="A601" s="159"/>
      <c r="B601" s="159"/>
    </row>
    <row r="602" spans="1:2" ht="15">
      <c r="A602" s="159"/>
      <c r="B602" s="159"/>
    </row>
    <row r="603" spans="1:2" ht="15">
      <c r="A603" s="159"/>
      <c r="B603" s="159"/>
    </row>
    <row r="604" spans="1:2" ht="15">
      <c r="A604" s="159"/>
      <c r="B604" s="159"/>
    </row>
    <row r="605" spans="1:2" ht="15">
      <c r="A605" s="159"/>
      <c r="B605" s="159"/>
    </row>
    <row r="606" spans="1:2" ht="15">
      <c r="A606" s="159"/>
      <c r="B606" s="159"/>
    </row>
    <row r="607" spans="1:2" ht="15">
      <c r="A607" s="159"/>
      <c r="B607" s="159"/>
    </row>
    <row r="608" spans="1:2" ht="15">
      <c r="A608" s="159"/>
      <c r="B608" s="159"/>
    </row>
    <row r="609" spans="1:2" ht="15">
      <c r="A609" s="159"/>
      <c r="B609" s="159"/>
    </row>
    <row r="610" spans="1:2" ht="15">
      <c r="A610" s="159"/>
      <c r="B610" s="159"/>
    </row>
    <row r="611" spans="1:2" ht="15">
      <c r="A611" s="159"/>
      <c r="B611" s="159"/>
    </row>
    <row r="612" spans="1:2" ht="15">
      <c r="A612" s="159"/>
      <c r="B612" s="159"/>
    </row>
    <row r="613" spans="1:2" ht="15">
      <c r="A613" s="159"/>
      <c r="B613" s="159"/>
    </row>
    <row r="614" spans="1:2" ht="15">
      <c r="A614" s="159"/>
      <c r="B614" s="159"/>
    </row>
    <row r="615" spans="1:2" ht="15">
      <c r="A615" s="159"/>
      <c r="B615" s="159"/>
    </row>
    <row r="616" spans="1:2" ht="15">
      <c r="A616" s="159"/>
      <c r="B616" s="159"/>
    </row>
    <row r="617" spans="1:2" ht="15">
      <c r="A617" s="159"/>
      <c r="B617" s="159"/>
    </row>
    <row r="618" spans="1:2" ht="15">
      <c r="A618" s="159"/>
      <c r="B618" s="159"/>
    </row>
    <row r="619" spans="1:2" ht="15">
      <c r="A619" s="159"/>
      <c r="B619" s="159"/>
    </row>
    <row r="620" spans="1:2" ht="15">
      <c r="A620" s="159"/>
      <c r="B620" s="159"/>
    </row>
    <row r="621" spans="1:2" ht="15">
      <c r="A621" s="159"/>
      <c r="B621" s="159"/>
    </row>
    <row r="622" spans="1:2" ht="15">
      <c r="A622" s="159"/>
      <c r="B622" s="159"/>
    </row>
    <row r="623" spans="1:2" ht="15">
      <c r="A623" s="159"/>
      <c r="B623" s="159"/>
    </row>
    <row r="624" spans="1:2" ht="15">
      <c r="A624" s="159"/>
      <c r="B624" s="159"/>
    </row>
    <row r="625" spans="1:2" ht="15">
      <c r="A625" s="159"/>
      <c r="B625" s="159"/>
    </row>
    <row r="626" spans="1:2" ht="15">
      <c r="A626" s="159"/>
      <c r="B626" s="159"/>
    </row>
    <row r="627" spans="1:2" ht="15">
      <c r="A627" s="159"/>
      <c r="B627" s="159"/>
    </row>
    <row r="628" spans="1:2" ht="15">
      <c r="A628" s="159"/>
      <c r="B628" s="159"/>
    </row>
    <row r="629" spans="1:2" ht="15">
      <c r="A629" s="159"/>
      <c r="B629" s="159"/>
    </row>
    <row r="630" spans="1:2" ht="15">
      <c r="A630" s="159"/>
      <c r="B630" s="159"/>
    </row>
    <row r="631" spans="1:2" ht="15">
      <c r="A631" s="159"/>
      <c r="B631" s="159"/>
    </row>
    <row r="632" spans="1:2" ht="15">
      <c r="A632" s="159"/>
      <c r="B632" s="159"/>
    </row>
    <row r="633" spans="1:2" ht="15">
      <c r="A633" s="159"/>
      <c r="B633" s="159"/>
    </row>
    <row r="634" spans="1:2" ht="15">
      <c r="A634" s="159"/>
      <c r="B634" s="159"/>
    </row>
    <row r="635" spans="1:2" ht="15">
      <c r="A635" s="159"/>
      <c r="B635" s="159"/>
    </row>
    <row r="636" spans="1:2" ht="15">
      <c r="A636" s="159"/>
      <c r="B636" s="159"/>
    </row>
    <row r="637" spans="1:2" ht="15">
      <c r="A637" s="159"/>
      <c r="B637" s="159"/>
    </row>
    <row r="638" spans="1:2" ht="15">
      <c r="A638" s="159"/>
      <c r="B638" s="159"/>
    </row>
    <row r="639" spans="1:2" ht="15">
      <c r="A639" s="159"/>
      <c r="B639" s="159"/>
    </row>
    <row r="640" spans="1:2" ht="15">
      <c r="A640" s="159"/>
      <c r="B640" s="159"/>
    </row>
    <row r="641" spans="1:2" ht="15">
      <c r="A641" s="159"/>
      <c r="B641" s="159"/>
    </row>
    <row r="642" spans="1:2" ht="15">
      <c r="A642" s="159"/>
      <c r="B642" s="159"/>
    </row>
    <row r="643" spans="1:2" ht="15">
      <c r="A643" s="159"/>
      <c r="B643" s="159"/>
    </row>
    <row r="644" spans="1:2" ht="15">
      <c r="A644" s="159"/>
      <c r="B644" s="159"/>
    </row>
    <row r="645" spans="1:2" ht="15">
      <c r="A645" s="159"/>
      <c r="B645" s="159"/>
    </row>
    <row r="646" spans="1:2" ht="15">
      <c r="A646" s="159"/>
      <c r="B646" s="159"/>
    </row>
    <row r="647" spans="1:2" ht="15">
      <c r="A647" s="159"/>
      <c r="B647" s="159"/>
    </row>
    <row r="648" spans="1:2" ht="15">
      <c r="A648" s="159"/>
      <c r="B648" s="159"/>
    </row>
    <row r="649" spans="1:2" ht="15">
      <c r="A649" s="159"/>
      <c r="B649" s="159"/>
    </row>
    <row r="650" spans="1:2" ht="15">
      <c r="A650" s="159"/>
      <c r="B650" s="159"/>
    </row>
    <row r="651" spans="1:2" ht="15">
      <c r="A651" s="159"/>
      <c r="B651" s="159"/>
    </row>
    <row r="652" spans="1:2" ht="15">
      <c r="A652" s="159"/>
      <c r="B652" s="159"/>
    </row>
    <row r="653" spans="1:2" ht="15">
      <c r="A653" s="159"/>
      <c r="B653" s="159"/>
    </row>
    <row r="654" spans="1:2" ht="15">
      <c r="A654" s="159"/>
      <c r="B654" s="159"/>
    </row>
    <row r="655" spans="1:2" ht="15">
      <c r="A655" s="159"/>
      <c r="B655" s="159"/>
    </row>
    <row r="656" spans="1:2" ht="15">
      <c r="A656" s="159"/>
      <c r="B656" s="159"/>
    </row>
    <row r="657" spans="1:2" ht="15">
      <c r="A657" s="159"/>
      <c r="B657" s="159"/>
    </row>
    <row r="658" spans="1:2" ht="15">
      <c r="A658" s="159"/>
      <c r="B658" s="159"/>
    </row>
    <row r="659" spans="1:2" ht="15">
      <c r="A659" s="159"/>
      <c r="B659" s="159"/>
    </row>
    <row r="660" spans="1:2" ht="15">
      <c r="A660" s="159"/>
      <c r="B660" s="159"/>
    </row>
    <row r="661" spans="1:2" ht="15">
      <c r="A661" s="159"/>
      <c r="B661" s="159"/>
    </row>
    <row r="662" spans="1:2" ht="15">
      <c r="A662" s="159"/>
      <c r="B662" s="159"/>
    </row>
    <row r="663" spans="1:2" ht="15">
      <c r="A663" s="159"/>
      <c r="B663" s="159"/>
    </row>
    <row r="664" spans="1:2" ht="15">
      <c r="A664" s="159"/>
      <c r="B664" s="159"/>
    </row>
    <row r="665" spans="1:2" ht="15">
      <c r="A665" s="159"/>
      <c r="B665" s="159"/>
    </row>
    <row r="666" spans="1:2" ht="15">
      <c r="A666" s="159"/>
      <c r="B666" s="159"/>
    </row>
    <row r="667" spans="1:2" ht="15">
      <c r="A667" s="159"/>
      <c r="B667" s="159"/>
    </row>
    <row r="668" spans="1:2" ht="15">
      <c r="A668" s="159"/>
      <c r="B668" s="159"/>
    </row>
    <row r="669" spans="1:2" ht="15">
      <c r="A669" s="159"/>
      <c r="B669" s="159"/>
    </row>
    <row r="670" spans="1:2" ht="15">
      <c r="A670" s="159"/>
      <c r="B670" s="159"/>
    </row>
    <row r="671" spans="1:2" ht="15">
      <c r="A671" s="159"/>
      <c r="B671" s="159"/>
    </row>
    <row r="672" spans="1:2" ht="15">
      <c r="A672" s="159"/>
      <c r="B672" s="159"/>
    </row>
    <row r="673" spans="1:2" ht="15">
      <c r="A673" s="159"/>
      <c r="B673" s="159"/>
    </row>
    <row r="674" spans="1:2" ht="15">
      <c r="A674" s="159"/>
      <c r="B674" s="159"/>
    </row>
    <row r="675" spans="1:2" ht="15">
      <c r="A675" s="159"/>
      <c r="B675" s="159"/>
    </row>
    <row r="676" spans="1:2" ht="15">
      <c r="A676" s="159"/>
      <c r="B676" s="159"/>
    </row>
    <row r="677" spans="1:2" ht="15">
      <c r="A677" s="159"/>
      <c r="B677" s="159"/>
    </row>
    <row r="678" spans="1:2" ht="15">
      <c r="A678" s="159"/>
      <c r="B678" s="159"/>
    </row>
    <row r="679" spans="1:2" ht="15">
      <c r="A679" s="159"/>
      <c r="B679" s="159"/>
    </row>
    <row r="680" spans="1:2" ht="15">
      <c r="A680" s="159"/>
      <c r="B680" s="159"/>
    </row>
    <row r="681" spans="1:2" ht="15">
      <c r="A681" s="159"/>
      <c r="B681" s="159"/>
    </row>
    <row r="682" spans="1:2" ht="15">
      <c r="A682" s="159"/>
      <c r="B682" s="159"/>
    </row>
    <row r="683" spans="1:2" ht="15">
      <c r="A683" s="159"/>
      <c r="B683" s="159"/>
    </row>
    <row r="684" spans="1:2" ht="15">
      <c r="A684" s="159"/>
      <c r="B684" s="159"/>
    </row>
    <row r="685" spans="1:2" ht="15">
      <c r="A685" s="159"/>
      <c r="B685" s="159"/>
    </row>
    <row r="686" spans="1:2" ht="15">
      <c r="A686" s="159"/>
      <c r="B686" s="159"/>
    </row>
    <row r="687" spans="1:2" ht="15">
      <c r="A687" s="159"/>
      <c r="B687" s="159"/>
    </row>
    <row r="688" spans="1:2" ht="15">
      <c r="A688" s="159"/>
      <c r="B688" s="159"/>
    </row>
    <row r="689" spans="1:2" ht="15">
      <c r="A689" s="159"/>
      <c r="B689" s="159"/>
    </row>
    <row r="690" spans="1:2" ht="15">
      <c r="A690" s="159"/>
      <c r="B690" s="159"/>
    </row>
    <row r="691" spans="1:2" ht="15">
      <c r="A691" s="159"/>
      <c r="B691" s="159"/>
    </row>
    <row r="692" spans="1:2" ht="15">
      <c r="A692" s="159"/>
      <c r="B692" s="159"/>
    </row>
    <row r="693" spans="1:2" ht="15">
      <c r="A693" s="159"/>
      <c r="B693" s="159"/>
    </row>
    <row r="694" spans="1:2" ht="15">
      <c r="A694" s="159"/>
      <c r="B694" s="159"/>
    </row>
    <row r="695" spans="1:2" ht="15">
      <c r="A695" s="159"/>
      <c r="B695" s="159"/>
    </row>
    <row r="696" spans="1:2" ht="15">
      <c r="A696" s="159"/>
      <c r="B696" s="159"/>
    </row>
    <row r="697" spans="1:2" ht="15">
      <c r="A697" s="159"/>
      <c r="B697" s="159"/>
    </row>
    <row r="698" spans="1:2" ht="15">
      <c r="A698" s="159"/>
      <c r="B698" s="159"/>
    </row>
    <row r="699" spans="1:2" ht="15">
      <c r="A699" s="159"/>
      <c r="B699" s="159"/>
    </row>
    <row r="700" spans="1:2" ht="15">
      <c r="A700" s="159"/>
      <c r="B700" s="159"/>
    </row>
    <row r="701" spans="1:2" ht="15">
      <c r="A701" s="159"/>
      <c r="B701" s="159"/>
    </row>
    <row r="702" spans="1:2" ht="15">
      <c r="A702" s="159"/>
      <c r="B702" s="159"/>
    </row>
    <row r="703" spans="1:2" ht="15">
      <c r="A703" s="159"/>
      <c r="B703" s="159"/>
    </row>
    <row r="704" spans="1:2" ht="15">
      <c r="A704" s="159"/>
      <c r="B704" s="159"/>
    </row>
    <row r="705" spans="1:2" ht="15">
      <c r="A705" s="159"/>
      <c r="B705" s="159"/>
    </row>
    <row r="706" spans="1:2" ht="15">
      <c r="A706" s="159"/>
      <c r="B706" s="159"/>
    </row>
    <row r="707" spans="1:2" ht="15">
      <c r="A707" s="159"/>
      <c r="B707" s="159"/>
    </row>
    <row r="708" spans="1:2" ht="15">
      <c r="A708" s="159"/>
      <c r="B708" s="159"/>
    </row>
    <row r="709" spans="1:2" ht="15">
      <c r="A709" s="159"/>
      <c r="B709" s="159"/>
    </row>
    <row r="710" spans="1:2" ht="15">
      <c r="A710" s="159"/>
      <c r="B710" s="159"/>
    </row>
    <row r="711" spans="1:2" ht="15">
      <c r="A711" s="159"/>
      <c r="B711" s="159"/>
    </row>
    <row r="712" spans="1:2" ht="15">
      <c r="A712" s="159"/>
      <c r="B712" s="159"/>
    </row>
    <row r="713" spans="1:2" ht="15">
      <c r="A713" s="159"/>
      <c r="B713" s="159"/>
    </row>
    <row r="714" spans="1:2" ht="15">
      <c r="A714" s="159"/>
      <c r="B714" s="159"/>
    </row>
    <row r="715" spans="1:2" ht="15">
      <c r="A715" s="159"/>
      <c r="B715" s="159"/>
    </row>
    <row r="716" spans="1:2" ht="15">
      <c r="A716" s="159"/>
      <c r="B716" s="159"/>
    </row>
    <row r="717" spans="1:2" ht="15">
      <c r="A717" s="159"/>
      <c r="B717" s="159"/>
    </row>
    <row r="718" spans="1:2" ht="15">
      <c r="A718" s="159"/>
      <c r="B718" s="159"/>
    </row>
    <row r="719" spans="1:2" ht="15">
      <c r="A719" s="159"/>
      <c r="B719" s="159"/>
    </row>
    <row r="720" spans="1:2" ht="15">
      <c r="A720" s="159"/>
      <c r="B720" s="159"/>
    </row>
    <row r="721" spans="1:2" ht="15">
      <c r="A721" s="159"/>
      <c r="B721" s="159"/>
    </row>
    <row r="722" spans="1:2" ht="15">
      <c r="A722" s="159"/>
      <c r="B722" s="159"/>
    </row>
    <row r="723" spans="1:2" ht="15">
      <c r="A723" s="159"/>
      <c r="B723" s="159"/>
    </row>
    <row r="724" spans="1:2" ht="15">
      <c r="A724" s="159"/>
      <c r="B724" s="159"/>
    </row>
    <row r="725" spans="1:2" ht="15">
      <c r="A725" s="159"/>
      <c r="B725" s="159"/>
    </row>
    <row r="726" spans="1:2" ht="15">
      <c r="A726" s="159"/>
      <c r="B726" s="159"/>
    </row>
    <row r="727" spans="1:2" ht="15">
      <c r="A727" s="159"/>
      <c r="B727" s="159"/>
    </row>
    <row r="728" spans="1:2" ht="15">
      <c r="A728" s="159"/>
      <c r="B728" s="159"/>
    </row>
    <row r="729" spans="1:2" ht="15">
      <c r="A729" s="159"/>
      <c r="B729" s="159"/>
    </row>
    <row r="730" spans="1:2" ht="15">
      <c r="A730" s="159"/>
      <c r="B730" s="159"/>
    </row>
    <row r="731" spans="1:2" ht="15">
      <c r="A731" s="159"/>
      <c r="B731" s="159"/>
    </row>
    <row r="732" spans="1:2" ht="15">
      <c r="A732" s="159"/>
      <c r="B732" s="159"/>
    </row>
    <row r="733" spans="1:2" ht="15">
      <c r="A733" s="159"/>
      <c r="B733" s="159"/>
    </row>
    <row r="734" spans="1:2" ht="15">
      <c r="A734" s="159"/>
      <c r="B734" s="159"/>
    </row>
    <row r="735" spans="1:2" ht="15">
      <c r="A735" s="159"/>
      <c r="B735" s="159"/>
    </row>
    <row r="736" spans="1:2" ht="15">
      <c r="A736" s="159"/>
      <c r="B736" s="159"/>
    </row>
    <row r="737" spans="1:2" ht="15">
      <c r="A737" s="159"/>
      <c r="B737" s="159"/>
    </row>
    <row r="738" spans="1:2" ht="15">
      <c r="A738" s="159"/>
      <c r="B738" s="159"/>
    </row>
    <row r="739" spans="1:2" ht="15">
      <c r="A739" s="159"/>
      <c r="B739" s="159"/>
    </row>
    <row r="740" spans="1:2" ht="15">
      <c r="A740" s="159"/>
      <c r="B740" s="159"/>
    </row>
    <row r="741" spans="1:2" ht="15">
      <c r="A741" s="159"/>
      <c r="B741" s="159"/>
    </row>
    <row r="742" spans="1:2" ht="15">
      <c r="A742" s="159"/>
      <c r="B742" s="159"/>
    </row>
    <row r="743" spans="1:2" ht="15">
      <c r="A743" s="159"/>
      <c r="B743" s="159"/>
    </row>
    <row r="744" spans="1:2" ht="15">
      <c r="A744" s="159"/>
      <c r="B744" s="159"/>
    </row>
    <row r="745" spans="1:2" ht="15">
      <c r="A745" s="159"/>
      <c r="B745" s="159"/>
    </row>
    <row r="746" spans="1:2" ht="15">
      <c r="A746" s="159"/>
      <c r="B746" s="159"/>
    </row>
    <row r="747" spans="1:2" ht="15">
      <c r="A747" s="159"/>
      <c r="B747" s="159"/>
    </row>
    <row r="748" spans="1:2" ht="15">
      <c r="A748" s="159"/>
      <c r="B748" s="159"/>
    </row>
    <row r="749" spans="1:2" ht="15">
      <c r="A749" s="159"/>
      <c r="B749" s="159"/>
    </row>
    <row r="750" spans="1:2" ht="15">
      <c r="A750" s="159"/>
      <c r="B750" s="159"/>
    </row>
    <row r="751" spans="1:2" ht="15">
      <c r="A751" s="159"/>
      <c r="B751" s="159"/>
    </row>
    <row r="752" spans="1:2" ht="15">
      <c r="A752" s="159"/>
      <c r="B752" s="159"/>
    </row>
    <row r="753" spans="1:2" ht="15">
      <c r="A753" s="159"/>
      <c r="B753" s="159"/>
    </row>
    <row r="754" spans="1:2" ht="15">
      <c r="A754" s="159"/>
      <c r="B754" s="159"/>
    </row>
    <row r="755" spans="1:2" ht="15">
      <c r="A755" s="159"/>
      <c r="B755" s="159"/>
    </row>
    <row r="756" spans="1:2" ht="15">
      <c r="A756" s="159"/>
      <c r="B756" s="159"/>
    </row>
    <row r="757" spans="1:2" ht="15">
      <c r="A757" s="159"/>
      <c r="B757" s="159"/>
    </row>
    <row r="758" spans="1:2" ht="15">
      <c r="A758" s="159"/>
      <c r="B758" s="159"/>
    </row>
    <row r="759" spans="1:2" ht="15">
      <c r="A759" s="159"/>
      <c r="B759" s="159"/>
    </row>
    <row r="760" spans="1:2" ht="15">
      <c r="A760" s="159"/>
      <c r="B760" s="159"/>
    </row>
    <row r="761" spans="1:2" ht="15">
      <c r="A761" s="159"/>
      <c r="B761" s="159"/>
    </row>
    <row r="762" spans="1:2" ht="15">
      <c r="A762" s="159"/>
      <c r="B762" s="159"/>
    </row>
    <row r="763" spans="1:2" ht="15">
      <c r="A763" s="159"/>
      <c r="B763" s="159"/>
    </row>
    <row r="764" spans="1:2" ht="15">
      <c r="A764" s="159"/>
      <c r="B764" s="159"/>
    </row>
    <row r="765" spans="1:2" ht="15">
      <c r="A765" s="159"/>
      <c r="B765" s="159"/>
    </row>
    <row r="766" spans="1:2" ht="15">
      <c r="A766" s="159"/>
      <c r="B766" s="159"/>
    </row>
    <row r="767" spans="1:2" ht="15">
      <c r="A767" s="159"/>
      <c r="B767" s="159"/>
    </row>
    <row r="768" spans="1:2" ht="15">
      <c r="A768" s="159"/>
      <c r="B768" s="159"/>
    </row>
    <row r="769" spans="1:2" ht="15">
      <c r="A769" s="159"/>
      <c r="B769" s="159"/>
    </row>
    <row r="770" spans="1:2" ht="15">
      <c r="A770" s="159"/>
      <c r="B770" s="159"/>
    </row>
    <row r="771" spans="1:2" ht="15">
      <c r="A771" s="159"/>
      <c r="B771" s="159"/>
    </row>
    <row r="772" spans="1:2" ht="15">
      <c r="A772" s="159"/>
      <c r="B772" s="159"/>
    </row>
    <row r="773" spans="1:2" ht="15">
      <c r="A773" s="159"/>
      <c r="B773" s="159"/>
    </row>
    <row r="774" spans="1:2" ht="15">
      <c r="A774" s="159"/>
      <c r="B774" s="159"/>
    </row>
    <row r="775" spans="1:2" ht="15">
      <c r="A775" s="159"/>
      <c r="B775" s="159"/>
    </row>
    <row r="776" spans="1:2" ht="15">
      <c r="A776" s="159"/>
      <c r="B776" s="159"/>
    </row>
    <row r="777" spans="1:2" ht="15">
      <c r="A777" s="159"/>
      <c r="B777" s="159"/>
    </row>
    <row r="778" spans="1:2" ht="15">
      <c r="A778" s="159"/>
      <c r="B778" s="159"/>
    </row>
    <row r="779" spans="1:2" ht="15">
      <c r="A779" s="159"/>
      <c r="B779" s="159"/>
    </row>
    <row r="780" spans="1:2" ht="15">
      <c r="A780" s="159"/>
      <c r="B780" s="159"/>
    </row>
    <row r="781" spans="1:2" ht="15">
      <c r="A781" s="159"/>
      <c r="B781" s="159"/>
    </row>
    <row r="782" spans="1:2" ht="15">
      <c r="A782" s="159"/>
      <c r="B782" s="159"/>
    </row>
    <row r="783" spans="1:2" ht="15">
      <c r="A783" s="159"/>
      <c r="B783" s="159"/>
    </row>
    <row r="784" spans="1:2" ht="15">
      <c r="A784" s="159"/>
      <c r="B784" s="159"/>
    </row>
    <row r="785" spans="1:2" ht="15">
      <c r="A785" s="159"/>
      <c r="B785" s="159"/>
    </row>
    <row r="786" spans="1:2" ht="15">
      <c r="A786" s="159"/>
      <c r="B786" s="159"/>
    </row>
    <row r="787" spans="1:2" ht="15">
      <c r="A787" s="159"/>
      <c r="B787" s="159"/>
    </row>
    <row r="788" spans="1:2" ht="15">
      <c r="A788" s="159"/>
      <c r="B788" s="159"/>
    </row>
    <row r="789" spans="1:2" ht="15">
      <c r="A789" s="159"/>
      <c r="B789" s="159"/>
    </row>
    <row r="790" spans="1:2" ht="15">
      <c r="A790" s="159"/>
      <c r="B790" s="159"/>
    </row>
    <row r="791" spans="1:2" ht="15">
      <c r="A791" s="159"/>
      <c r="B791" s="159"/>
    </row>
    <row r="792" spans="1:2" ht="15">
      <c r="A792" s="159"/>
      <c r="B792" s="159"/>
    </row>
    <row r="793" spans="1:2" ht="15">
      <c r="A793" s="159"/>
      <c r="B793" s="159"/>
    </row>
    <row r="794" spans="1:2" ht="15">
      <c r="A794" s="159"/>
      <c r="B794" s="159"/>
    </row>
    <row r="795" spans="1:2" ht="15">
      <c r="A795" s="159"/>
      <c r="B795" s="159"/>
    </row>
    <row r="796" spans="1:2" ht="15">
      <c r="A796" s="159"/>
      <c r="B796" s="159"/>
    </row>
    <row r="797" spans="1:2" ht="15">
      <c r="A797" s="159"/>
      <c r="B797" s="159"/>
    </row>
    <row r="798" spans="1:2" ht="15">
      <c r="A798" s="159"/>
      <c r="B798" s="159"/>
    </row>
    <row r="799" spans="1:2" ht="15">
      <c r="A799" s="159"/>
      <c r="B799" s="159"/>
    </row>
    <row r="800" spans="1:2" ht="15">
      <c r="A800" s="159"/>
      <c r="B800" s="159"/>
    </row>
    <row r="801" spans="1:2" ht="15">
      <c r="A801" s="159"/>
      <c r="B801" s="159"/>
    </row>
    <row r="802" spans="1:2" ht="15">
      <c r="A802" s="159"/>
      <c r="B802" s="159"/>
    </row>
    <row r="803" spans="1:2" ht="15">
      <c r="A803" s="159"/>
      <c r="B803" s="15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Header xml:space="preserve">&amp;CP ř í l o h a  č. 1d) 
k usnesení Rady MČ Praha 4 č. 11R-330/2021 ze dne 02.06.2021
&amp;"Arial CE,Tučné"&amp;11Stav a pohyb finančních prostředků na fondech v Kč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8"/>
  <sheetViews>
    <sheetView view="pageLayout" workbookViewId="0" topLeftCell="S1">
      <selection activeCell="V35" sqref="V35"/>
    </sheetView>
  </sheetViews>
  <sheetFormatPr defaultColWidth="9.00390625" defaultRowHeight="12.75"/>
  <cols>
    <col min="1" max="5" width="2.625" style="0" customWidth="1"/>
    <col min="6" max="6" width="15.25390625" style="0" customWidth="1"/>
    <col min="7" max="7" width="5.375" style="0" customWidth="1"/>
    <col min="8" max="8" width="21.25390625" style="0" customWidth="1"/>
    <col min="9" max="9" width="5.375" style="0" customWidth="1"/>
    <col min="10" max="10" width="4.00390625" style="0" customWidth="1"/>
    <col min="11" max="11" width="8.25390625" style="0" customWidth="1"/>
    <col min="12" max="12" width="8.75390625" style="0" customWidth="1"/>
    <col min="13" max="13" width="6.875" style="0" customWidth="1"/>
    <col min="14" max="14" width="13.00390625" style="0" customWidth="1"/>
    <col min="15" max="15" width="2.625" style="0" customWidth="1"/>
    <col min="16" max="16" width="15.00390625" style="0" customWidth="1"/>
    <col min="17" max="17" width="11.00390625" style="0" customWidth="1"/>
    <col min="18" max="18" width="5.625" style="0" customWidth="1"/>
  </cols>
  <sheetData>
    <row r="1" spans="1:18" ht="12.75">
      <c r="A1" s="111" t="s">
        <v>130</v>
      </c>
      <c r="B1" s="111"/>
      <c r="C1" s="111"/>
      <c r="D1" s="111"/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2285</v>
      </c>
    </row>
    <row r="2" spans="1:18" ht="21">
      <c r="A2" s="116"/>
      <c r="B2" s="116"/>
      <c r="C2" s="116"/>
      <c r="D2" s="116"/>
      <c r="E2" s="116"/>
      <c r="F2" s="116"/>
      <c r="G2" s="116"/>
      <c r="H2" s="117" t="s">
        <v>2331</v>
      </c>
      <c r="I2" s="117"/>
      <c r="J2" s="117"/>
      <c r="K2" s="117"/>
      <c r="L2" s="117"/>
      <c r="M2" s="117"/>
      <c r="N2" s="117"/>
      <c r="O2" s="117"/>
      <c r="P2" s="117"/>
      <c r="Q2" s="117"/>
      <c r="R2" s="160"/>
    </row>
    <row r="3" spans="1:18" ht="12.75">
      <c r="A3" s="116"/>
      <c r="B3" s="116"/>
      <c r="C3" s="118"/>
      <c r="D3" s="118"/>
      <c r="E3" s="118"/>
      <c r="F3" s="118"/>
      <c r="G3" s="118"/>
      <c r="H3" s="119" t="s">
        <v>603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2.75">
      <c r="A4" s="116"/>
      <c r="B4" s="116"/>
      <c r="C4" s="116"/>
      <c r="D4" s="116"/>
      <c r="E4" s="116"/>
      <c r="F4" s="116"/>
      <c r="G4" s="116"/>
      <c r="H4" s="116" t="s">
        <v>604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3.5">
      <c r="A5" s="116"/>
      <c r="B5" s="116"/>
      <c r="C5" s="116"/>
      <c r="D5" s="116"/>
      <c r="E5" s="116"/>
      <c r="F5" s="116"/>
      <c r="G5" s="116"/>
      <c r="H5" s="161" t="s">
        <v>2286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3.5">
      <c r="A6" s="116"/>
      <c r="B6" s="116"/>
      <c r="C6" s="116"/>
      <c r="D6" s="116"/>
      <c r="E6" s="116"/>
      <c r="F6" s="116"/>
      <c r="G6" s="116"/>
      <c r="H6" s="162" t="s">
        <v>2287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3.5">
      <c r="A7" s="116"/>
      <c r="B7" s="116"/>
      <c r="C7" s="116"/>
      <c r="D7" s="116"/>
      <c r="E7" s="116"/>
      <c r="F7" s="116"/>
      <c r="G7" s="116"/>
      <c r="H7" s="162" t="s">
        <v>2288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12.75">
      <c r="A8" s="114" t="s">
        <v>2289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18" ht="12.75">
      <c r="A9" s="419"/>
      <c r="B9" s="419"/>
      <c r="C9" s="419"/>
      <c r="D9" s="419"/>
      <c r="E9" s="419"/>
      <c r="F9" s="419"/>
      <c r="G9" s="419"/>
      <c r="H9" s="419"/>
      <c r="I9" s="420"/>
      <c r="J9" s="365"/>
      <c r="K9" s="366"/>
      <c r="L9" s="366"/>
      <c r="M9" s="366"/>
      <c r="N9" s="366"/>
      <c r="O9" s="366" t="s">
        <v>608</v>
      </c>
      <c r="P9" s="366"/>
      <c r="Q9" s="366"/>
      <c r="R9" s="366"/>
    </row>
    <row r="10" spans="1:18" ht="12.75">
      <c r="A10" s="163" t="s">
        <v>609</v>
      </c>
      <c r="B10" s="163"/>
      <c r="C10" s="163"/>
      <c r="D10" s="163"/>
      <c r="E10" s="163"/>
      <c r="F10" s="163"/>
      <c r="G10" s="163"/>
      <c r="H10" s="163"/>
      <c r="I10" s="164" t="s">
        <v>610</v>
      </c>
      <c r="J10" s="165"/>
      <c r="K10" s="128"/>
      <c r="L10" s="128"/>
      <c r="M10" s="166"/>
      <c r="N10" s="166" t="s">
        <v>611</v>
      </c>
      <c r="O10" s="128"/>
      <c r="P10" s="128"/>
      <c r="Q10" s="167"/>
      <c r="R10" s="168" t="s">
        <v>612</v>
      </c>
    </row>
    <row r="11" spans="1:18" ht="12.75">
      <c r="A11" s="163" t="s">
        <v>613</v>
      </c>
      <c r="B11" s="163"/>
      <c r="C11" s="163"/>
      <c r="D11" s="163"/>
      <c r="E11" s="163" t="s">
        <v>614</v>
      </c>
      <c r="F11" s="163"/>
      <c r="G11" s="163"/>
      <c r="H11" s="163"/>
      <c r="I11" s="164" t="s">
        <v>615</v>
      </c>
      <c r="J11" s="169"/>
      <c r="K11" s="164"/>
      <c r="L11" s="164" t="s">
        <v>616</v>
      </c>
      <c r="M11" s="164"/>
      <c r="N11" s="164" t="s">
        <v>617</v>
      </c>
      <c r="O11" s="164"/>
      <c r="P11" s="164" t="s">
        <v>618</v>
      </c>
      <c r="Q11" s="169"/>
      <c r="R11" s="164"/>
    </row>
    <row r="12" spans="1:18" ht="12.75">
      <c r="A12" s="170"/>
      <c r="B12" s="170"/>
      <c r="C12" s="170"/>
      <c r="D12" s="170"/>
      <c r="E12" s="170"/>
      <c r="F12" s="170"/>
      <c r="G12" s="170"/>
      <c r="H12" s="170"/>
      <c r="I12" s="171"/>
      <c r="J12" s="172"/>
      <c r="K12" s="171"/>
      <c r="L12" s="171" t="s">
        <v>150</v>
      </c>
      <c r="M12" s="171"/>
      <c r="N12" s="171" t="s">
        <v>151</v>
      </c>
      <c r="O12" s="171"/>
      <c r="P12" s="173" t="s">
        <v>152</v>
      </c>
      <c r="Q12" s="174"/>
      <c r="R12" s="174" t="s">
        <v>619</v>
      </c>
    </row>
    <row r="13" spans="1:18" ht="12.75">
      <c r="A13" s="367"/>
      <c r="B13" s="367"/>
      <c r="C13" s="367"/>
      <c r="D13" s="367"/>
      <c r="E13" s="368" t="s">
        <v>620</v>
      </c>
      <c r="F13" s="368"/>
      <c r="G13" s="368"/>
      <c r="H13" s="368"/>
      <c r="I13" s="369"/>
      <c r="J13" s="761">
        <v>9693778943.04</v>
      </c>
      <c r="K13" s="761"/>
      <c r="L13" s="761"/>
      <c r="M13" s="761">
        <v>2228489288.18</v>
      </c>
      <c r="N13" s="761"/>
      <c r="O13" s="761">
        <v>7465289654.86</v>
      </c>
      <c r="P13" s="761"/>
      <c r="Q13" s="761">
        <v>7249050451.92</v>
      </c>
      <c r="R13" s="761"/>
    </row>
    <row r="14" spans="1:18" ht="12.7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</row>
    <row r="15" spans="1:18" ht="12.75">
      <c r="A15" s="370"/>
      <c r="B15" s="370" t="s">
        <v>621</v>
      </c>
      <c r="C15" s="370"/>
      <c r="D15" s="370"/>
      <c r="E15" s="371" t="s">
        <v>622</v>
      </c>
      <c r="F15" s="371"/>
      <c r="G15" s="371"/>
      <c r="H15" s="371"/>
      <c r="I15" s="372"/>
      <c r="J15" s="762">
        <v>8074533329.05</v>
      </c>
      <c r="K15" s="762"/>
      <c r="L15" s="762"/>
      <c r="M15" s="762">
        <v>2162467648.72</v>
      </c>
      <c r="N15" s="762"/>
      <c r="O15" s="762">
        <v>5912065680.33</v>
      </c>
      <c r="P15" s="762"/>
      <c r="Q15" s="762">
        <v>5890039961.94</v>
      </c>
      <c r="R15" s="762"/>
    </row>
    <row r="16" spans="1:18" ht="12.75">
      <c r="A16" s="176"/>
      <c r="B16" s="373"/>
      <c r="C16" s="373" t="s">
        <v>623</v>
      </c>
      <c r="D16" s="374"/>
      <c r="E16" s="375" t="s">
        <v>624</v>
      </c>
      <c r="F16" s="375"/>
      <c r="G16" s="375"/>
      <c r="H16" s="375"/>
      <c r="I16" s="376"/>
      <c r="J16" s="763">
        <v>54972214.64</v>
      </c>
      <c r="K16" s="763"/>
      <c r="L16" s="763"/>
      <c r="M16" s="763">
        <v>44705939.53</v>
      </c>
      <c r="N16" s="763"/>
      <c r="O16" s="763">
        <v>10266275.11</v>
      </c>
      <c r="P16" s="763"/>
      <c r="Q16" s="763">
        <v>9749563.82</v>
      </c>
      <c r="R16" s="763"/>
    </row>
    <row r="17" spans="1:18" ht="12.75">
      <c r="A17" s="176"/>
      <c r="B17" s="177"/>
      <c r="C17" s="177"/>
      <c r="D17" s="177" t="s">
        <v>625</v>
      </c>
      <c r="E17" s="178" t="s">
        <v>626</v>
      </c>
      <c r="F17" s="178"/>
      <c r="G17" s="178"/>
      <c r="H17" s="178"/>
      <c r="I17" s="573" t="s">
        <v>627</v>
      </c>
      <c r="J17" s="764"/>
      <c r="K17" s="764"/>
      <c r="L17" s="764"/>
      <c r="M17" s="764"/>
      <c r="N17" s="764"/>
      <c r="O17" s="764"/>
      <c r="P17" s="764"/>
      <c r="Q17" s="764"/>
      <c r="R17" s="764"/>
    </row>
    <row r="18" spans="1:18" ht="12.75">
      <c r="A18" s="176"/>
      <c r="B18" s="177"/>
      <c r="C18" s="177"/>
      <c r="D18" s="177" t="s">
        <v>628</v>
      </c>
      <c r="E18" s="178" t="s">
        <v>629</v>
      </c>
      <c r="F18" s="178"/>
      <c r="G18" s="178"/>
      <c r="H18" s="178"/>
      <c r="I18" s="573" t="s">
        <v>630</v>
      </c>
      <c r="J18" s="764">
        <v>49386582.8</v>
      </c>
      <c r="K18" s="764"/>
      <c r="L18" s="764"/>
      <c r="M18" s="764">
        <v>39509218.97</v>
      </c>
      <c r="N18" s="764"/>
      <c r="O18" s="764">
        <v>9877363.83</v>
      </c>
      <c r="P18" s="764"/>
      <c r="Q18" s="764">
        <v>9249070.54</v>
      </c>
      <c r="R18" s="764"/>
    </row>
    <row r="19" spans="1:18" ht="12.75">
      <c r="A19" s="176"/>
      <c r="B19" s="177"/>
      <c r="C19" s="177"/>
      <c r="D19" s="177" t="s">
        <v>631</v>
      </c>
      <c r="E19" s="178" t="s">
        <v>632</v>
      </c>
      <c r="F19" s="178"/>
      <c r="G19" s="178"/>
      <c r="H19" s="178"/>
      <c r="I19" s="573" t="s">
        <v>633</v>
      </c>
      <c r="J19" s="764">
        <v>639507</v>
      </c>
      <c r="K19" s="764"/>
      <c r="L19" s="764"/>
      <c r="M19" s="764">
        <v>455398</v>
      </c>
      <c r="N19" s="764"/>
      <c r="O19" s="764">
        <v>184109</v>
      </c>
      <c r="P19" s="764"/>
      <c r="Q19" s="764">
        <v>224735</v>
      </c>
      <c r="R19" s="764"/>
    </row>
    <row r="20" spans="1:18" ht="12.75">
      <c r="A20" s="176"/>
      <c r="B20" s="177"/>
      <c r="C20" s="177"/>
      <c r="D20" s="177" t="s">
        <v>634</v>
      </c>
      <c r="E20" s="178" t="s">
        <v>635</v>
      </c>
      <c r="F20" s="178"/>
      <c r="G20" s="178"/>
      <c r="H20" s="178"/>
      <c r="I20" s="573" t="s">
        <v>636</v>
      </c>
      <c r="J20" s="764"/>
      <c r="K20" s="764"/>
      <c r="L20" s="764"/>
      <c r="M20" s="764"/>
      <c r="N20" s="764"/>
      <c r="O20" s="764"/>
      <c r="P20" s="764"/>
      <c r="Q20" s="764"/>
      <c r="R20" s="764"/>
    </row>
    <row r="21" spans="1:18" ht="12.75">
      <c r="A21" s="176"/>
      <c r="B21" s="177"/>
      <c r="C21" s="177"/>
      <c r="D21" s="177" t="s">
        <v>637</v>
      </c>
      <c r="E21" s="178" t="s">
        <v>638</v>
      </c>
      <c r="F21" s="178"/>
      <c r="G21" s="178"/>
      <c r="H21" s="178"/>
      <c r="I21" s="573" t="s">
        <v>639</v>
      </c>
      <c r="J21" s="764">
        <v>1768299.3</v>
      </c>
      <c r="K21" s="764"/>
      <c r="L21" s="764"/>
      <c r="M21" s="764">
        <v>1768299.3</v>
      </c>
      <c r="N21" s="764"/>
      <c r="O21" s="764"/>
      <c r="P21" s="764"/>
      <c r="Q21" s="764"/>
      <c r="R21" s="764"/>
    </row>
    <row r="22" spans="1:18" ht="12.75">
      <c r="A22" s="176"/>
      <c r="B22" s="177"/>
      <c r="C22" s="177"/>
      <c r="D22" s="177" t="s">
        <v>640</v>
      </c>
      <c r="E22" s="178" t="s">
        <v>641</v>
      </c>
      <c r="F22" s="178"/>
      <c r="G22" s="178"/>
      <c r="H22" s="178"/>
      <c r="I22" s="573" t="s">
        <v>642</v>
      </c>
      <c r="J22" s="764">
        <v>3177825.54</v>
      </c>
      <c r="K22" s="764"/>
      <c r="L22" s="764"/>
      <c r="M22" s="764">
        <v>2973023.26</v>
      </c>
      <c r="N22" s="764"/>
      <c r="O22" s="764">
        <v>204802.28</v>
      </c>
      <c r="P22" s="764"/>
      <c r="Q22" s="764">
        <v>275758.28</v>
      </c>
      <c r="R22" s="764"/>
    </row>
    <row r="23" spans="1:18" ht="12.75">
      <c r="A23" s="176"/>
      <c r="B23" s="177"/>
      <c r="C23" s="177"/>
      <c r="D23" s="177" t="s">
        <v>643</v>
      </c>
      <c r="E23" s="178" t="s">
        <v>644</v>
      </c>
      <c r="F23" s="178"/>
      <c r="G23" s="178"/>
      <c r="H23" s="178"/>
      <c r="I23" s="573" t="s">
        <v>645</v>
      </c>
      <c r="J23" s="764"/>
      <c r="K23" s="764"/>
      <c r="L23" s="764"/>
      <c r="M23" s="764"/>
      <c r="N23" s="764"/>
      <c r="O23" s="764"/>
      <c r="P23" s="764"/>
      <c r="Q23" s="764"/>
      <c r="R23" s="764"/>
    </row>
    <row r="24" spans="1:18" ht="12.75">
      <c r="A24" s="176"/>
      <c r="B24" s="177"/>
      <c r="C24" s="177"/>
      <c r="D24" s="177" t="s">
        <v>646</v>
      </c>
      <c r="E24" s="178" t="s">
        <v>647</v>
      </c>
      <c r="F24" s="178"/>
      <c r="G24" s="178"/>
      <c r="H24" s="178"/>
      <c r="I24" s="573" t="s">
        <v>648</v>
      </c>
      <c r="J24" s="764"/>
      <c r="K24" s="764"/>
      <c r="L24" s="764"/>
      <c r="M24" s="764"/>
      <c r="N24" s="764"/>
      <c r="O24" s="764"/>
      <c r="P24" s="764"/>
      <c r="Q24" s="764"/>
      <c r="R24" s="764"/>
    </row>
    <row r="25" spans="1:18" ht="12.75">
      <c r="A25" s="176"/>
      <c r="B25" s="177"/>
      <c r="C25" s="177"/>
      <c r="D25" s="177" t="s">
        <v>649</v>
      </c>
      <c r="E25" s="178" t="s">
        <v>650</v>
      </c>
      <c r="F25" s="178"/>
      <c r="G25" s="178"/>
      <c r="H25" s="178"/>
      <c r="I25" s="573" t="s">
        <v>651</v>
      </c>
      <c r="J25" s="764"/>
      <c r="K25" s="764"/>
      <c r="L25" s="764"/>
      <c r="M25" s="764"/>
      <c r="N25" s="764"/>
      <c r="O25" s="764"/>
      <c r="P25" s="764"/>
      <c r="Q25" s="764"/>
      <c r="R25" s="764"/>
    </row>
    <row r="26" spans="1:18" ht="12.75">
      <c r="A26" s="176"/>
      <c r="B26" s="373"/>
      <c r="C26" s="373" t="s">
        <v>652</v>
      </c>
      <c r="D26" s="374"/>
      <c r="E26" s="375" t="s">
        <v>653</v>
      </c>
      <c r="F26" s="375"/>
      <c r="G26" s="375"/>
      <c r="H26" s="375"/>
      <c r="I26" s="574"/>
      <c r="J26" s="763">
        <v>7840626023.56</v>
      </c>
      <c r="K26" s="763"/>
      <c r="L26" s="763"/>
      <c r="M26" s="763">
        <v>2117761709.19</v>
      </c>
      <c r="N26" s="763"/>
      <c r="O26" s="763">
        <v>5722864314.37</v>
      </c>
      <c r="P26" s="763"/>
      <c r="Q26" s="763">
        <v>5705684881.47</v>
      </c>
      <c r="R26" s="763"/>
    </row>
    <row r="27" spans="1:18" ht="12.75">
      <c r="A27" s="176"/>
      <c r="B27" s="177"/>
      <c r="C27" s="177"/>
      <c r="D27" s="177" t="s">
        <v>625</v>
      </c>
      <c r="E27" s="178" t="s">
        <v>339</v>
      </c>
      <c r="F27" s="178"/>
      <c r="G27" s="178"/>
      <c r="H27" s="178"/>
      <c r="I27" s="573" t="s">
        <v>654</v>
      </c>
      <c r="J27" s="764">
        <v>2128197821.38</v>
      </c>
      <c r="K27" s="764"/>
      <c r="L27" s="764"/>
      <c r="M27" s="764"/>
      <c r="N27" s="764"/>
      <c r="O27" s="764">
        <v>2128197821.38</v>
      </c>
      <c r="P27" s="764"/>
      <c r="Q27" s="764">
        <v>2136377066.63</v>
      </c>
      <c r="R27" s="764"/>
    </row>
    <row r="28" spans="1:18" ht="12.75">
      <c r="A28" s="176"/>
      <c r="B28" s="177"/>
      <c r="C28" s="177"/>
      <c r="D28" s="177" t="s">
        <v>628</v>
      </c>
      <c r="E28" s="178" t="s">
        <v>299</v>
      </c>
      <c r="F28" s="178"/>
      <c r="G28" s="178"/>
      <c r="H28" s="178"/>
      <c r="I28" s="573" t="s">
        <v>655</v>
      </c>
      <c r="J28" s="764">
        <v>8890184.5</v>
      </c>
      <c r="K28" s="764"/>
      <c r="L28" s="764"/>
      <c r="M28" s="764"/>
      <c r="N28" s="764"/>
      <c r="O28" s="764">
        <v>8890184.5</v>
      </c>
      <c r="P28" s="764"/>
      <c r="Q28" s="764">
        <v>8890184.5</v>
      </c>
      <c r="R28" s="764"/>
    </row>
    <row r="29" spans="1:18" ht="12.75">
      <c r="A29" s="176"/>
      <c r="B29" s="177"/>
      <c r="C29" s="177"/>
      <c r="D29" s="177" t="s">
        <v>631</v>
      </c>
      <c r="E29" s="178" t="s">
        <v>656</v>
      </c>
      <c r="F29" s="178"/>
      <c r="G29" s="178"/>
      <c r="H29" s="178"/>
      <c r="I29" s="573" t="s">
        <v>657</v>
      </c>
      <c r="J29" s="764">
        <v>5452729671.09</v>
      </c>
      <c r="K29" s="764"/>
      <c r="L29" s="764"/>
      <c r="M29" s="764">
        <v>1963686965.64</v>
      </c>
      <c r="N29" s="764"/>
      <c r="O29" s="764">
        <v>3489042705.45</v>
      </c>
      <c r="P29" s="764"/>
      <c r="Q29" s="764">
        <v>3425757959.03</v>
      </c>
      <c r="R29" s="764"/>
    </row>
    <row r="30" spans="1:18" ht="12.75">
      <c r="A30" s="176"/>
      <c r="B30" s="177"/>
      <c r="C30" s="177"/>
      <c r="D30" s="177" t="s">
        <v>634</v>
      </c>
      <c r="E30" s="178" t="s">
        <v>658</v>
      </c>
      <c r="F30" s="178"/>
      <c r="G30" s="178"/>
      <c r="H30" s="178"/>
      <c r="I30" s="573" t="s">
        <v>659</v>
      </c>
      <c r="J30" s="764">
        <v>90985966.77</v>
      </c>
      <c r="K30" s="764"/>
      <c r="L30" s="764"/>
      <c r="M30" s="764">
        <v>56123795.94</v>
      </c>
      <c r="N30" s="764"/>
      <c r="O30" s="764">
        <v>34862170.83</v>
      </c>
      <c r="P30" s="764"/>
      <c r="Q30" s="764">
        <v>41278404.89</v>
      </c>
      <c r="R30" s="764"/>
    </row>
    <row r="31" spans="1:18" ht="12.75">
      <c r="A31" s="176"/>
      <c r="B31" s="177"/>
      <c r="C31" s="177"/>
      <c r="D31" s="177" t="s">
        <v>637</v>
      </c>
      <c r="E31" s="178" t="s">
        <v>660</v>
      </c>
      <c r="F31" s="178"/>
      <c r="G31" s="178"/>
      <c r="H31" s="178"/>
      <c r="I31" s="573" t="s">
        <v>661</v>
      </c>
      <c r="J31" s="764"/>
      <c r="K31" s="764"/>
      <c r="L31" s="764"/>
      <c r="M31" s="764"/>
      <c r="N31" s="764"/>
      <c r="O31" s="764"/>
      <c r="P31" s="764"/>
      <c r="Q31" s="764"/>
      <c r="R31" s="764"/>
    </row>
    <row r="32" spans="1:18" ht="12.75">
      <c r="A32" s="176"/>
      <c r="B32" s="177"/>
      <c r="C32" s="177"/>
      <c r="D32" s="177" t="s">
        <v>640</v>
      </c>
      <c r="E32" s="178" t="s">
        <v>662</v>
      </c>
      <c r="F32" s="178"/>
      <c r="G32" s="178"/>
      <c r="H32" s="178"/>
      <c r="I32" s="573" t="s">
        <v>663</v>
      </c>
      <c r="J32" s="764">
        <v>97924893.61</v>
      </c>
      <c r="K32" s="764"/>
      <c r="L32" s="764"/>
      <c r="M32" s="764">
        <v>97924893.61</v>
      </c>
      <c r="N32" s="764"/>
      <c r="O32" s="764"/>
      <c r="P32" s="764"/>
      <c r="Q32" s="764"/>
      <c r="R32" s="764"/>
    </row>
    <row r="33" spans="1:18" ht="12.75">
      <c r="A33" s="176"/>
      <c r="B33" s="177"/>
      <c r="C33" s="177"/>
      <c r="D33" s="177" t="s">
        <v>643</v>
      </c>
      <c r="E33" s="178" t="s">
        <v>664</v>
      </c>
      <c r="F33" s="178"/>
      <c r="G33" s="178"/>
      <c r="H33" s="178"/>
      <c r="I33" s="573" t="s">
        <v>665</v>
      </c>
      <c r="J33" s="764">
        <v>119227</v>
      </c>
      <c r="K33" s="764"/>
      <c r="L33" s="764"/>
      <c r="M33" s="764">
        <v>26054</v>
      </c>
      <c r="N33" s="764"/>
      <c r="O33" s="764">
        <v>93173</v>
      </c>
      <c r="P33" s="764"/>
      <c r="Q33" s="764">
        <v>96737</v>
      </c>
      <c r="R33" s="764"/>
    </row>
    <row r="34" spans="1:18" ht="12.75">
      <c r="A34" s="176"/>
      <c r="B34" s="177"/>
      <c r="C34" s="177"/>
      <c r="D34" s="177" t="s">
        <v>646</v>
      </c>
      <c r="E34" s="178" t="s">
        <v>666</v>
      </c>
      <c r="F34" s="178"/>
      <c r="G34" s="178"/>
      <c r="H34" s="178"/>
      <c r="I34" s="573" t="s">
        <v>667</v>
      </c>
      <c r="J34" s="764">
        <v>61726259.21</v>
      </c>
      <c r="K34" s="764"/>
      <c r="L34" s="764"/>
      <c r="M34" s="764"/>
      <c r="N34" s="764"/>
      <c r="O34" s="764">
        <v>61726259.21</v>
      </c>
      <c r="P34" s="764"/>
      <c r="Q34" s="764">
        <v>92897066.6</v>
      </c>
      <c r="R34" s="764"/>
    </row>
    <row r="35" spans="1:18" ht="12.75">
      <c r="A35" s="176"/>
      <c r="B35" s="177"/>
      <c r="C35" s="177"/>
      <c r="D35" s="177" t="s">
        <v>649</v>
      </c>
      <c r="E35" s="178" t="s">
        <v>668</v>
      </c>
      <c r="F35" s="178"/>
      <c r="G35" s="178"/>
      <c r="H35" s="178"/>
      <c r="I35" s="573" t="s">
        <v>669</v>
      </c>
      <c r="J35" s="764">
        <v>52000</v>
      </c>
      <c r="K35" s="764"/>
      <c r="L35" s="764"/>
      <c r="M35" s="764"/>
      <c r="N35" s="764"/>
      <c r="O35" s="764">
        <v>52000</v>
      </c>
      <c r="P35" s="764"/>
      <c r="Q35" s="764">
        <v>387462.82</v>
      </c>
      <c r="R35" s="764"/>
    </row>
    <row r="36" spans="1:18" ht="12.75">
      <c r="A36" s="176"/>
      <c r="B36" s="177"/>
      <c r="C36" s="177"/>
      <c r="D36" s="177" t="s">
        <v>670</v>
      </c>
      <c r="E36" s="178" t="s">
        <v>671</v>
      </c>
      <c r="F36" s="178"/>
      <c r="G36" s="178"/>
      <c r="H36" s="178"/>
      <c r="I36" s="573" t="s">
        <v>672</v>
      </c>
      <c r="J36" s="764"/>
      <c r="K36" s="764"/>
      <c r="L36" s="764"/>
      <c r="M36" s="764"/>
      <c r="N36" s="764"/>
      <c r="O36" s="764"/>
      <c r="P36" s="764"/>
      <c r="Q36" s="764"/>
      <c r="R36" s="764"/>
    </row>
    <row r="37" spans="1:18" ht="12.75">
      <c r="A37" s="176"/>
      <c r="B37" s="373"/>
      <c r="C37" s="373" t="s">
        <v>673</v>
      </c>
      <c r="D37" s="374"/>
      <c r="E37" s="375" t="s">
        <v>674</v>
      </c>
      <c r="F37" s="375"/>
      <c r="G37" s="375"/>
      <c r="H37" s="375"/>
      <c r="I37" s="574"/>
      <c r="J37" s="763">
        <v>100088000</v>
      </c>
      <c r="K37" s="763"/>
      <c r="L37" s="763"/>
      <c r="M37" s="763"/>
      <c r="N37" s="763"/>
      <c r="O37" s="763">
        <v>100088000</v>
      </c>
      <c r="P37" s="763"/>
      <c r="Q37" s="763">
        <v>92126000</v>
      </c>
      <c r="R37" s="763"/>
    </row>
    <row r="38" spans="1:18" ht="12.75">
      <c r="A38" s="176"/>
      <c r="B38" s="177"/>
      <c r="C38" s="177"/>
      <c r="D38" s="177" t="s">
        <v>625</v>
      </c>
      <c r="E38" s="178" t="s">
        <v>675</v>
      </c>
      <c r="F38" s="178"/>
      <c r="G38" s="178"/>
      <c r="H38" s="178"/>
      <c r="I38" s="573" t="s">
        <v>676</v>
      </c>
      <c r="J38" s="764">
        <v>100088000</v>
      </c>
      <c r="K38" s="764"/>
      <c r="L38" s="764"/>
      <c r="M38" s="764"/>
      <c r="N38" s="764"/>
      <c r="O38" s="764">
        <v>100088000</v>
      </c>
      <c r="P38" s="764"/>
      <c r="Q38" s="764">
        <v>92126000</v>
      </c>
      <c r="R38" s="764"/>
    </row>
    <row r="39" spans="1:18" ht="12.75">
      <c r="A39" s="176"/>
      <c r="B39" s="177"/>
      <c r="C39" s="177"/>
      <c r="D39" s="177" t="s">
        <v>628</v>
      </c>
      <c r="E39" s="178" t="s">
        <v>677</v>
      </c>
      <c r="F39" s="178"/>
      <c r="G39" s="178"/>
      <c r="H39" s="178"/>
      <c r="I39" s="573" t="s">
        <v>678</v>
      </c>
      <c r="J39" s="764"/>
      <c r="K39" s="764"/>
      <c r="L39" s="764"/>
      <c r="M39" s="764"/>
      <c r="N39" s="764"/>
      <c r="O39" s="764"/>
      <c r="P39" s="764"/>
      <c r="Q39" s="764"/>
      <c r="R39" s="764"/>
    </row>
    <row r="40" spans="1:18" ht="12.75">
      <c r="A40" s="176"/>
      <c r="B40" s="177"/>
      <c r="C40" s="177"/>
      <c r="D40" s="177" t="s">
        <v>631</v>
      </c>
      <c r="E40" s="178" t="s">
        <v>679</v>
      </c>
      <c r="F40" s="178"/>
      <c r="G40" s="178"/>
      <c r="H40" s="178"/>
      <c r="I40" s="573" t="s">
        <v>680</v>
      </c>
      <c r="J40" s="764"/>
      <c r="K40" s="764"/>
      <c r="L40" s="764"/>
      <c r="M40" s="764"/>
      <c r="N40" s="764"/>
      <c r="O40" s="764"/>
      <c r="P40" s="764"/>
      <c r="Q40" s="764"/>
      <c r="R40" s="764"/>
    </row>
    <row r="41" spans="1:18" ht="12.75">
      <c r="A41" s="176"/>
      <c r="B41" s="177"/>
      <c r="C41" s="177"/>
      <c r="D41" s="177" t="s">
        <v>634</v>
      </c>
      <c r="E41" s="178" t="s">
        <v>681</v>
      </c>
      <c r="F41" s="178"/>
      <c r="G41" s="178"/>
      <c r="H41" s="178"/>
      <c r="I41" s="573" t="s">
        <v>682</v>
      </c>
      <c r="J41" s="764"/>
      <c r="K41" s="764"/>
      <c r="L41" s="764"/>
      <c r="M41" s="764"/>
      <c r="N41" s="764"/>
      <c r="O41" s="764"/>
      <c r="P41" s="764"/>
      <c r="Q41" s="764"/>
      <c r="R41" s="764"/>
    </row>
    <row r="42" spans="1:18" ht="12.75">
      <c r="A42" s="176"/>
      <c r="B42" s="177"/>
      <c r="C42" s="177"/>
      <c r="D42" s="177" t="s">
        <v>637</v>
      </c>
      <c r="E42" s="178" t="s">
        <v>683</v>
      </c>
      <c r="F42" s="178"/>
      <c r="G42" s="178"/>
      <c r="H42" s="178"/>
      <c r="I42" s="573" t="s">
        <v>684</v>
      </c>
      <c r="J42" s="764"/>
      <c r="K42" s="764"/>
      <c r="L42" s="764"/>
      <c r="M42" s="764"/>
      <c r="N42" s="764"/>
      <c r="O42" s="764"/>
      <c r="P42" s="764"/>
      <c r="Q42" s="764"/>
      <c r="R42" s="764"/>
    </row>
    <row r="43" spans="1:18" ht="12.75">
      <c r="A43" s="176"/>
      <c r="B43" s="177"/>
      <c r="C43" s="177"/>
      <c r="D43" s="177" t="s">
        <v>640</v>
      </c>
      <c r="E43" s="178" t="s">
        <v>685</v>
      </c>
      <c r="F43" s="178"/>
      <c r="G43" s="178"/>
      <c r="H43" s="178"/>
      <c r="I43" s="573" t="s">
        <v>686</v>
      </c>
      <c r="J43" s="764"/>
      <c r="K43" s="764"/>
      <c r="L43" s="764"/>
      <c r="M43" s="764"/>
      <c r="N43" s="764"/>
      <c r="O43" s="764"/>
      <c r="P43" s="764"/>
      <c r="Q43" s="764"/>
      <c r="R43" s="764"/>
    </row>
    <row r="44" spans="1:18" ht="12.75">
      <c r="A44" s="176"/>
      <c r="B44" s="177"/>
      <c r="C44" s="177"/>
      <c r="D44" s="177" t="s">
        <v>643</v>
      </c>
      <c r="E44" s="178" t="s">
        <v>687</v>
      </c>
      <c r="F44" s="178"/>
      <c r="G44" s="178"/>
      <c r="H44" s="178"/>
      <c r="I44" s="573" t="s">
        <v>688</v>
      </c>
      <c r="J44" s="764"/>
      <c r="K44" s="764"/>
      <c r="L44" s="764"/>
      <c r="M44" s="764"/>
      <c r="N44" s="764"/>
      <c r="O44" s="764"/>
      <c r="P44" s="764"/>
      <c r="Q44" s="764"/>
      <c r="R44" s="764"/>
    </row>
    <row r="45" spans="1:18" ht="12.75">
      <c r="A45" s="176"/>
      <c r="B45" s="177"/>
      <c r="C45" s="177"/>
      <c r="D45" s="177" t="s">
        <v>646</v>
      </c>
      <c r="E45" s="178" t="s">
        <v>689</v>
      </c>
      <c r="F45" s="178"/>
      <c r="G45" s="178"/>
      <c r="H45" s="178"/>
      <c r="I45" s="573" t="s">
        <v>690</v>
      </c>
      <c r="J45" s="764"/>
      <c r="K45" s="764"/>
      <c r="L45" s="764"/>
      <c r="M45" s="764"/>
      <c r="N45" s="764"/>
      <c r="O45" s="764"/>
      <c r="P45" s="764"/>
      <c r="Q45" s="764"/>
      <c r="R45" s="764"/>
    </row>
    <row r="46" spans="1:18" ht="12.75">
      <c r="A46" s="176"/>
      <c r="B46" s="373"/>
      <c r="C46" s="373" t="s">
        <v>691</v>
      </c>
      <c r="D46" s="374"/>
      <c r="E46" s="375" t="s">
        <v>692</v>
      </c>
      <c r="F46" s="375"/>
      <c r="G46" s="375"/>
      <c r="H46" s="375"/>
      <c r="I46" s="574"/>
      <c r="J46" s="763">
        <v>78847090.85</v>
      </c>
      <c r="K46" s="763"/>
      <c r="L46" s="763"/>
      <c r="M46" s="763"/>
      <c r="N46" s="763"/>
      <c r="O46" s="763">
        <v>78847090.85</v>
      </c>
      <c r="P46" s="763"/>
      <c r="Q46" s="763">
        <v>82479516.65</v>
      </c>
      <c r="R46" s="763"/>
    </row>
    <row r="47" spans="1:18" ht="12.75">
      <c r="A47" s="176"/>
      <c r="B47" s="177"/>
      <c r="C47" s="177"/>
      <c r="D47" s="177" t="s">
        <v>625</v>
      </c>
      <c r="E47" s="178" t="s">
        <v>693</v>
      </c>
      <c r="F47" s="178"/>
      <c r="G47" s="178"/>
      <c r="H47" s="178"/>
      <c r="I47" s="573" t="s">
        <v>694</v>
      </c>
      <c r="J47" s="764"/>
      <c r="K47" s="764"/>
      <c r="L47" s="764"/>
      <c r="M47" s="764"/>
      <c r="N47" s="764"/>
      <c r="O47" s="764"/>
      <c r="P47" s="764"/>
      <c r="Q47" s="764">
        <v>2238779.8</v>
      </c>
      <c r="R47" s="764"/>
    </row>
    <row r="48" spans="1:18" ht="12.75">
      <c r="A48" s="176"/>
      <c r="B48" s="177"/>
      <c r="C48" s="177"/>
      <c r="D48" s="177" t="s">
        <v>628</v>
      </c>
      <c r="E48" s="178" t="s">
        <v>695</v>
      </c>
      <c r="F48" s="178"/>
      <c r="G48" s="178"/>
      <c r="H48" s="178"/>
      <c r="I48" s="573" t="s">
        <v>696</v>
      </c>
      <c r="J48" s="764"/>
      <c r="K48" s="764"/>
      <c r="L48" s="764"/>
      <c r="M48" s="764"/>
      <c r="N48" s="764"/>
      <c r="O48" s="764"/>
      <c r="P48" s="764"/>
      <c r="Q48" s="764"/>
      <c r="R48" s="764"/>
    </row>
    <row r="49" spans="1:18" ht="12.75">
      <c r="A49" s="176"/>
      <c r="B49" s="177"/>
      <c r="C49" s="177"/>
      <c r="D49" s="177" t="s">
        <v>631</v>
      </c>
      <c r="E49" s="178" t="s">
        <v>697</v>
      </c>
      <c r="F49" s="178"/>
      <c r="G49" s="178"/>
      <c r="H49" s="178"/>
      <c r="I49" s="573" t="s">
        <v>698</v>
      </c>
      <c r="J49" s="764"/>
      <c r="K49" s="764"/>
      <c r="L49" s="764"/>
      <c r="M49" s="764"/>
      <c r="N49" s="764"/>
      <c r="O49" s="764"/>
      <c r="P49" s="764"/>
      <c r="Q49" s="764"/>
      <c r="R49" s="764"/>
    </row>
    <row r="50" spans="1:18" ht="12.75">
      <c r="A50" s="176"/>
      <c r="B50" s="177"/>
      <c r="C50" s="177"/>
      <c r="D50" s="177" t="s">
        <v>634</v>
      </c>
      <c r="E50" s="178" t="s">
        <v>699</v>
      </c>
      <c r="F50" s="178"/>
      <c r="G50" s="178"/>
      <c r="H50" s="178"/>
      <c r="I50" s="573" t="s">
        <v>700</v>
      </c>
      <c r="J50" s="764"/>
      <c r="K50" s="764"/>
      <c r="L50" s="764"/>
      <c r="M50" s="764"/>
      <c r="N50" s="764"/>
      <c r="O50" s="764"/>
      <c r="P50" s="764"/>
      <c r="Q50" s="764"/>
      <c r="R50" s="764"/>
    </row>
    <row r="51" spans="1:18" ht="12.75">
      <c r="A51" s="176"/>
      <c r="B51" s="177"/>
      <c r="C51" s="177"/>
      <c r="D51" s="177" t="s">
        <v>637</v>
      </c>
      <c r="E51" s="178" t="s">
        <v>701</v>
      </c>
      <c r="F51" s="178"/>
      <c r="G51" s="178"/>
      <c r="H51" s="178"/>
      <c r="I51" s="573" t="s">
        <v>702</v>
      </c>
      <c r="J51" s="764">
        <v>78570746.6</v>
      </c>
      <c r="K51" s="764"/>
      <c r="L51" s="764"/>
      <c r="M51" s="764"/>
      <c r="N51" s="764"/>
      <c r="O51" s="764">
        <v>78570746.6</v>
      </c>
      <c r="P51" s="764"/>
      <c r="Q51" s="764">
        <v>80084392.6</v>
      </c>
      <c r="R51" s="764"/>
    </row>
    <row r="52" spans="1:18" ht="12.75">
      <c r="A52" s="176"/>
      <c r="B52" s="177"/>
      <c r="C52" s="177"/>
      <c r="D52" s="177" t="s">
        <v>640</v>
      </c>
      <c r="E52" s="178" t="s">
        <v>703</v>
      </c>
      <c r="F52" s="178"/>
      <c r="G52" s="178"/>
      <c r="H52" s="178"/>
      <c r="I52" s="573" t="s">
        <v>704</v>
      </c>
      <c r="J52" s="764">
        <v>276344.25</v>
      </c>
      <c r="K52" s="764"/>
      <c r="L52" s="764"/>
      <c r="M52" s="764"/>
      <c r="N52" s="764"/>
      <c r="O52" s="764">
        <v>276344.25</v>
      </c>
      <c r="P52" s="764"/>
      <c r="Q52" s="764">
        <v>156344.25</v>
      </c>
      <c r="R52" s="764"/>
    </row>
    <row r="53" spans="1:18" ht="12.75">
      <c r="A53" s="370"/>
      <c r="B53" s="370" t="s">
        <v>705</v>
      </c>
      <c r="C53" s="370"/>
      <c r="D53" s="370"/>
      <c r="E53" s="371" t="s">
        <v>706</v>
      </c>
      <c r="F53" s="371"/>
      <c r="G53" s="371"/>
      <c r="H53" s="371"/>
      <c r="I53" s="575"/>
      <c r="J53" s="762">
        <v>1619245613.99</v>
      </c>
      <c r="K53" s="762"/>
      <c r="L53" s="762"/>
      <c r="M53" s="762">
        <v>66021639.46</v>
      </c>
      <c r="N53" s="762"/>
      <c r="O53" s="762">
        <v>1553223974.53</v>
      </c>
      <c r="P53" s="762"/>
      <c r="Q53" s="762">
        <v>1359010489.98</v>
      </c>
      <c r="R53" s="762"/>
    </row>
    <row r="54" spans="1:18" ht="12.75">
      <c r="A54" s="176"/>
      <c r="B54" s="373"/>
      <c r="C54" s="373" t="s">
        <v>623</v>
      </c>
      <c r="D54" s="374"/>
      <c r="E54" s="375" t="s">
        <v>707</v>
      </c>
      <c r="F54" s="375"/>
      <c r="G54" s="375"/>
      <c r="H54" s="375"/>
      <c r="I54" s="574"/>
      <c r="J54" s="763">
        <v>1708024.91</v>
      </c>
      <c r="K54" s="763"/>
      <c r="L54" s="763"/>
      <c r="M54" s="763"/>
      <c r="N54" s="763"/>
      <c r="O54" s="763">
        <v>1708024.91</v>
      </c>
      <c r="P54" s="763"/>
      <c r="Q54" s="763">
        <v>188223.6</v>
      </c>
      <c r="R54" s="763"/>
    </row>
    <row r="55" spans="1:18" ht="12.75">
      <c r="A55" s="176"/>
      <c r="B55" s="177"/>
      <c r="C55" s="177"/>
      <c r="D55" s="177" t="s">
        <v>625</v>
      </c>
      <c r="E55" s="178" t="s">
        <v>708</v>
      </c>
      <c r="F55" s="178"/>
      <c r="G55" s="178"/>
      <c r="H55" s="178"/>
      <c r="I55" s="573" t="s">
        <v>709</v>
      </c>
      <c r="J55" s="764"/>
      <c r="K55" s="764"/>
      <c r="L55" s="764"/>
      <c r="M55" s="764"/>
      <c r="N55" s="764"/>
      <c r="O55" s="764"/>
      <c r="P55" s="764"/>
      <c r="Q55" s="764"/>
      <c r="R55" s="764"/>
    </row>
    <row r="56" spans="1:18" ht="12.75">
      <c r="A56" s="176"/>
      <c r="B56" s="177"/>
      <c r="C56" s="177"/>
      <c r="D56" s="177" t="s">
        <v>628</v>
      </c>
      <c r="E56" s="178" t="s">
        <v>710</v>
      </c>
      <c r="F56" s="178"/>
      <c r="G56" s="178"/>
      <c r="H56" s="178"/>
      <c r="I56" s="573" t="s">
        <v>711</v>
      </c>
      <c r="J56" s="764">
        <v>1708024.91</v>
      </c>
      <c r="K56" s="764"/>
      <c r="L56" s="764"/>
      <c r="M56" s="764"/>
      <c r="N56" s="764"/>
      <c r="O56" s="764">
        <v>1708024.91</v>
      </c>
      <c r="P56" s="764"/>
      <c r="Q56" s="764">
        <v>188223.6</v>
      </c>
      <c r="R56" s="764"/>
    </row>
    <row r="57" spans="1:18" ht="12.75">
      <c r="A57" s="176"/>
      <c r="B57" s="177"/>
      <c r="C57" s="177"/>
      <c r="D57" s="177" t="s">
        <v>631</v>
      </c>
      <c r="E57" s="178" t="s">
        <v>712</v>
      </c>
      <c r="F57" s="178"/>
      <c r="G57" s="178"/>
      <c r="H57" s="178"/>
      <c r="I57" s="573" t="s">
        <v>713</v>
      </c>
      <c r="J57" s="764"/>
      <c r="K57" s="764"/>
      <c r="L57" s="764"/>
      <c r="M57" s="764"/>
      <c r="N57" s="764"/>
      <c r="O57" s="764"/>
      <c r="P57" s="764"/>
      <c r="Q57" s="764"/>
      <c r="R57" s="764"/>
    </row>
    <row r="58" spans="1:18" ht="12.75">
      <c r="A58" s="176"/>
      <c r="B58" s="177"/>
      <c r="C58" s="177"/>
      <c r="D58" s="177" t="s">
        <v>634</v>
      </c>
      <c r="E58" s="178" t="s">
        <v>714</v>
      </c>
      <c r="F58" s="178"/>
      <c r="G58" s="178"/>
      <c r="H58" s="178"/>
      <c r="I58" s="573" t="s">
        <v>715</v>
      </c>
      <c r="J58" s="764"/>
      <c r="K58" s="764"/>
      <c r="L58" s="764"/>
      <c r="M58" s="764"/>
      <c r="N58" s="764"/>
      <c r="O58" s="764"/>
      <c r="P58" s="764"/>
      <c r="Q58" s="764"/>
      <c r="R58" s="764"/>
    </row>
    <row r="59" spans="1:18" ht="12.75">
      <c r="A59" s="176"/>
      <c r="B59" s="177"/>
      <c r="C59" s="177"/>
      <c r="D59" s="177" t="s">
        <v>637</v>
      </c>
      <c r="E59" s="178" t="s">
        <v>716</v>
      </c>
      <c r="F59" s="178"/>
      <c r="G59" s="178"/>
      <c r="H59" s="178"/>
      <c r="I59" s="573" t="s">
        <v>717</v>
      </c>
      <c r="J59" s="764"/>
      <c r="K59" s="764"/>
      <c r="L59" s="764"/>
      <c r="M59" s="764"/>
      <c r="N59" s="764"/>
      <c r="O59" s="764"/>
      <c r="P59" s="764"/>
      <c r="Q59" s="764"/>
      <c r="R59" s="764"/>
    </row>
    <row r="60" spans="1:18" ht="12.75">
      <c r="A60" s="176"/>
      <c r="B60" s="177"/>
      <c r="C60" s="177"/>
      <c r="D60" s="177" t="s">
        <v>640</v>
      </c>
      <c r="E60" s="178" t="s">
        <v>718</v>
      </c>
      <c r="F60" s="178"/>
      <c r="G60" s="178"/>
      <c r="H60" s="178"/>
      <c r="I60" s="573" t="s">
        <v>719</v>
      </c>
      <c r="J60" s="764"/>
      <c r="K60" s="764"/>
      <c r="L60" s="764"/>
      <c r="M60" s="764"/>
      <c r="N60" s="764"/>
      <c r="O60" s="764"/>
      <c r="P60" s="764"/>
      <c r="Q60" s="764"/>
      <c r="R60" s="764"/>
    </row>
    <row r="61" spans="1:18" ht="12.75">
      <c r="A61" s="176"/>
      <c r="B61" s="177"/>
      <c r="C61" s="177"/>
      <c r="D61" s="177" t="s">
        <v>643</v>
      </c>
      <c r="E61" s="178" t="s">
        <v>720</v>
      </c>
      <c r="F61" s="178"/>
      <c r="G61" s="178"/>
      <c r="H61" s="178"/>
      <c r="I61" s="573" t="s">
        <v>721</v>
      </c>
      <c r="J61" s="764"/>
      <c r="K61" s="764"/>
      <c r="L61" s="764"/>
      <c r="M61" s="764"/>
      <c r="N61" s="764"/>
      <c r="O61" s="764"/>
      <c r="P61" s="764"/>
      <c r="Q61" s="764"/>
      <c r="R61" s="764"/>
    </row>
    <row r="62" spans="1:18" ht="12.75">
      <c r="A62" s="176"/>
      <c r="B62" s="177"/>
      <c r="C62" s="177"/>
      <c r="D62" s="177" t="s">
        <v>646</v>
      </c>
      <c r="E62" s="178" t="s">
        <v>722</v>
      </c>
      <c r="F62" s="178"/>
      <c r="G62" s="178"/>
      <c r="H62" s="178"/>
      <c r="I62" s="573" t="s">
        <v>723</v>
      </c>
      <c r="J62" s="764"/>
      <c r="K62" s="764"/>
      <c r="L62" s="764"/>
      <c r="M62" s="764"/>
      <c r="N62" s="764"/>
      <c r="O62" s="764"/>
      <c r="P62" s="764"/>
      <c r="Q62" s="764"/>
      <c r="R62" s="764"/>
    </row>
    <row r="63" spans="1:18" ht="12.75">
      <c r="A63" s="176"/>
      <c r="B63" s="177"/>
      <c r="C63" s="177"/>
      <c r="D63" s="177" t="s">
        <v>649</v>
      </c>
      <c r="E63" s="178" t="s">
        <v>724</v>
      </c>
      <c r="F63" s="178"/>
      <c r="G63" s="178"/>
      <c r="H63" s="178"/>
      <c r="I63" s="573" t="s">
        <v>725</v>
      </c>
      <c r="J63" s="764"/>
      <c r="K63" s="764"/>
      <c r="L63" s="764"/>
      <c r="M63" s="764"/>
      <c r="N63" s="764"/>
      <c r="O63" s="764"/>
      <c r="P63" s="764"/>
      <c r="Q63" s="764"/>
      <c r="R63" s="764"/>
    </row>
    <row r="64" spans="1:18" ht="12.75">
      <c r="A64" s="176"/>
      <c r="B64" s="177"/>
      <c r="C64" s="177"/>
      <c r="D64" s="177" t="s">
        <v>670</v>
      </c>
      <c r="E64" s="178" t="s">
        <v>726</v>
      </c>
      <c r="F64" s="178"/>
      <c r="G64" s="178"/>
      <c r="H64" s="178"/>
      <c r="I64" s="573" t="s">
        <v>727</v>
      </c>
      <c r="J64" s="764"/>
      <c r="K64" s="764"/>
      <c r="L64" s="764"/>
      <c r="M64" s="764"/>
      <c r="N64" s="764"/>
      <c r="O64" s="764"/>
      <c r="P64" s="764"/>
      <c r="Q64" s="764"/>
      <c r="R64" s="764"/>
    </row>
    <row r="65" spans="1:18" ht="12.75">
      <c r="A65" s="176"/>
      <c r="B65" s="373"/>
      <c r="C65" s="373" t="s">
        <v>652</v>
      </c>
      <c r="D65" s="374"/>
      <c r="E65" s="375" t="s">
        <v>728</v>
      </c>
      <c r="F65" s="375"/>
      <c r="G65" s="375"/>
      <c r="H65" s="375"/>
      <c r="I65" s="574"/>
      <c r="J65" s="763">
        <v>198112228.06</v>
      </c>
      <c r="K65" s="763"/>
      <c r="L65" s="763"/>
      <c r="M65" s="763">
        <v>66021639.46</v>
      </c>
      <c r="N65" s="763"/>
      <c r="O65" s="763">
        <v>132090588.6</v>
      </c>
      <c r="P65" s="763"/>
      <c r="Q65" s="763">
        <v>131372481.87</v>
      </c>
      <c r="R65" s="763"/>
    </row>
    <row r="66" spans="1:18" ht="12.75">
      <c r="A66" s="176"/>
      <c r="B66" s="177"/>
      <c r="C66" s="177"/>
      <c r="D66" s="177" t="s">
        <v>625</v>
      </c>
      <c r="E66" s="178" t="s">
        <v>729</v>
      </c>
      <c r="F66" s="178"/>
      <c r="G66" s="178"/>
      <c r="H66" s="178"/>
      <c r="I66" s="573" t="s">
        <v>730</v>
      </c>
      <c r="J66" s="764">
        <v>79873310.75</v>
      </c>
      <c r="K66" s="764"/>
      <c r="L66" s="764"/>
      <c r="M66" s="764">
        <v>51985779.69</v>
      </c>
      <c r="N66" s="764"/>
      <c r="O66" s="764">
        <v>27887531.06</v>
      </c>
      <c r="P66" s="764"/>
      <c r="Q66" s="764">
        <v>15784217.14</v>
      </c>
      <c r="R66" s="764"/>
    </row>
    <row r="67" spans="1:18" ht="12.75">
      <c r="A67" s="176"/>
      <c r="B67" s="177"/>
      <c r="C67" s="177"/>
      <c r="D67" s="177" t="s">
        <v>628</v>
      </c>
      <c r="E67" s="178" t="s">
        <v>731</v>
      </c>
      <c r="F67" s="178"/>
      <c r="G67" s="178"/>
      <c r="H67" s="178"/>
      <c r="I67" s="573" t="s">
        <v>732</v>
      </c>
      <c r="J67" s="764"/>
      <c r="K67" s="764"/>
      <c r="L67" s="764"/>
      <c r="M67" s="764"/>
      <c r="N67" s="764"/>
      <c r="O67" s="764"/>
      <c r="P67" s="764"/>
      <c r="Q67" s="764"/>
      <c r="R67" s="764"/>
    </row>
    <row r="68" spans="1:18" ht="12.75">
      <c r="A68" s="176"/>
      <c r="B68" s="177"/>
      <c r="C68" s="177"/>
      <c r="D68" s="177" t="s">
        <v>631</v>
      </c>
      <c r="E68" s="178" t="s">
        <v>733</v>
      </c>
      <c r="F68" s="178"/>
      <c r="G68" s="178"/>
      <c r="H68" s="178"/>
      <c r="I68" s="573" t="s">
        <v>734</v>
      </c>
      <c r="J68" s="764"/>
      <c r="K68" s="764"/>
      <c r="L68" s="764"/>
      <c r="M68" s="764"/>
      <c r="N68" s="764"/>
      <c r="O68" s="764"/>
      <c r="P68" s="764"/>
      <c r="Q68" s="764"/>
      <c r="R68" s="764"/>
    </row>
    <row r="69" spans="1:18" ht="12.75">
      <c r="A69" s="176"/>
      <c r="B69" s="177"/>
      <c r="C69" s="177"/>
      <c r="D69" s="177" t="s">
        <v>634</v>
      </c>
      <c r="E69" s="178" t="s">
        <v>735</v>
      </c>
      <c r="F69" s="178"/>
      <c r="G69" s="178"/>
      <c r="H69" s="178"/>
      <c r="I69" s="573" t="s">
        <v>736</v>
      </c>
      <c r="J69" s="764">
        <v>27330071.91</v>
      </c>
      <c r="K69" s="764"/>
      <c r="L69" s="764"/>
      <c r="M69" s="764"/>
      <c r="N69" s="764"/>
      <c r="O69" s="764">
        <v>27330071.91</v>
      </c>
      <c r="P69" s="764"/>
      <c r="Q69" s="764">
        <v>34034714.39</v>
      </c>
      <c r="R69" s="764"/>
    </row>
    <row r="70" spans="1:18" ht="12.75">
      <c r="A70" s="176"/>
      <c r="B70" s="177"/>
      <c r="C70" s="177"/>
      <c r="D70" s="177" t="s">
        <v>637</v>
      </c>
      <c r="E70" s="178" t="s">
        <v>737</v>
      </c>
      <c r="F70" s="178"/>
      <c r="G70" s="178"/>
      <c r="H70" s="178"/>
      <c r="I70" s="573" t="s">
        <v>738</v>
      </c>
      <c r="J70" s="764">
        <v>17147578.13</v>
      </c>
      <c r="K70" s="764"/>
      <c r="L70" s="764"/>
      <c r="M70" s="764">
        <v>13704434.77</v>
      </c>
      <c r="N70" s="764"/>
      <c r="O70" s="764">
        <v>3443143.36</v>
      </c>
      <c r="P70" s="764"/>
      <c r="Q70" s="764">
        <v>3734098.43</v>
      </c>
      <c r="R70" s="764"/>
    </row>
    <row r="71" spans="1:18" ht="12.75">
      <c r="A71" s="176"/>
      <c r="B71" s="177"/>
      <c r="C71" s="177"/>
      <c r="D71" s="177" t="s">
        <v>640</v>
      </c>
      <c r="E71" s="178" t="s">
        <v>739</v>
      </c>
      <c r="F71" s="178"/>
      <c r="G71" s="178"/>
      <c r="H71" s="178"/>
      <c r="I71" s="573" t="s">
        <v>740</v>
      </c>
      <c r="J71" s="764"/>
      <c r="K71" s="764"/>
      <c r="L71" s="764"/>
      <c r="M71" s="764"/>
      <c r="N71" s="764"/>
      <c r="O71" s="764"/>
      <c r="P71" s="764"/>
      <c r="Q71" s="764"/>
      <c r="R71" s="764"/>
    </row>
    <row r="72" spans="1:18" ht="12.75">
      <c r="A72" s="176"/>
      <c r="B72" s="177"/>
      <c r="C72" s="177"/>
      <c r="D72" s="177" t="s">
        <v>643</v>
      </c>
      <c r="E72" s="178" t="s">
        <v>741</v>
      </c>
      <c r="F72" s="178"/>
      <c r="G72" s="178"/>
      <c r="H72" s="178"/>
      <c r="I72" s="573" t="s">
        <v>742</v>
      </c>
      <c r="J72" s="764"/>
      <c r="K72" s="764"/>
      <c r="L72" s="764"/>
      <c r="M72" s="764"/>
      <c r="N72" s="764"/>
      <c r="O72" s="764"/>
      <c r="P72" s="764"/>
      <c r="Q72" s="764"/>
      <c r="R72" s="764"/>
    </row>
    <row r="73" spans="1:18" ht="12.75">
      <c r="A73" s="176"/>
      <c r="B73" s="177"/>
      <c r="C73" s="177"/>
      <c r="D73" s="177" t="s">
        <v>646</v>
      </c>
      <c r="E73" s="178" t="s">
        <v>743</v>
      </c>
      <c r="F73" s="178"/>
      <c r="G73" s="178"/>
      <c r="H73" s="178"/>
      <c r="I73" s="573" t="s">
        <v>744</v>
      </c>
      <c r="J73" s="764"/>
      <c r="K73" s="764"/>
      <c r="L73" s="764"/>
      <c r="M73" s="764"/>
      <c r="N73" s="764"/>
      <c r="O73" s="764"/>
      <c r="P73" s="764"/>
      <c r="Q73" s="764"/>
      <c r="R73" s="764"/>
    </row>
    <row r="74" spans="1:18" ht="12.75">
      <c r="A74" s="176"/>
      <c r="B74" s="177"/>
      <c r="C74" s="177"/>
      <c r="D74" s="177" t="s">
        <v>649</v>
      </c>
      <c r="E74" s="178" t="s">
        <v>745</v>
      </c>
      <c r="F74" s="178"/>
      <c r="G74" s="178"/>
      <c r="H74" s="178"/>
      <c r="I74" s="573" t="s">
        <v>746</v>
      </c>
      <c r="J74" s="764">
        <v>12000</v>
      </c>
      <c r="K74" s="764"/>
      <c r="L74" s="764"/>
      <c r="M74" s="764"/>
      <c r="N74" s="764"/>
      <c r="O74" s="764">
        <v>12000</v>
      </c>
      <c r="P74" s="764"/>
      <c r="Q74" s="764">
        <v>74000</v>
      </c>
      <c r="R74" s="764"/>
    </row>
    <row r="75" spans="1:18" ht="12.75">
      <c r="A75" s="176"/>
      <c r="B75" s="177"/>
      <c r="C75" s="177"/>
      <c r="D75" s="177" t="s">
        <v>670</v>
      </c>
      <c r="E75" s="178" t="s">
        <v>747</v>
      </c>
      <c r="F75" s="178"/>
      <c r="G75" s="178"/>
      <c r="H75" s="178"/>
      <c r="I75" s="573" t="s">
        <v>748</v>
      </c>
      <c r="J75" s="764"/>
      <c r="K75" s="764"/>
      <c r="L75" s="764"/>
      <c r="M75" s="764"/>
      <c r="N75" s="764"/>
      <c r="O75" s="764"/>
      <c r="P75" s="764"/>
      <c r="Q75" s="764"/>
      <c r="R75" s="764"/>
    </row>
    <row r="76" spans="1:18" ht="12.75">
      <c r="A76" s="176"/>
      <c r="B76" s="177"/>
      <c r="C76" s="177"/>
      <c r="D76" s="177" t="s">
        <v>749</v>
      </c>
      <c r="E76" s="178" t="s">
        <v>750</v>
      </c>
      <c r="F76" s="178"/>
      <c r="G76" s="178"/>
      <c r="H76" s="178"/>
      <c r="I76" s="573" t="s">
        <v>751</v>
      </c>
      <c r="J76" s="764"/>
      <c r="K76" s="764"/>
      <c r="L76" s="764"/>
      <c r="M76" s="764"/>
      <c r="N76" s="764"/>
      <c r="O76" s="764"/>
      <c r="P76" s="764"/>
      <c r="Q76" s="764"/>
      <c r="R76" s="764"/>
    </row>
    <row r="77" spans="1:18" ht="12.75">
      <c r="A77" s="176"/>
      <c r="B77" s="177"/>
      <c r="C77" s="177"/>
      <c r="D77" s="177" t="s">
        <v>752</v>
      </c>
      <c r="E77" s="178" t="s">
        <v>753</v>
      </c>
      <c r="F77" s="178"/>
      <c r="G77" s="178"/>
      <c r="H77" s="178"/>
      <c r="I77" s="573" t="s">
        <v>754</v>
      </c>
      <c r="J77" s="764"/>
      <c r="K77" s="764"/>
      <c r="L77" s="764"/>
      <c r="M77" s="764"/>
      <c r="N77" s="764"/>
      <c r="O77" s="764"/>
      <c r="P77" s="764"/>
      <c r="Q77" s="764"/>
      <c r="R77" s="764"/>
    </row>
    <row r="78" spans="1:18" ht="12.75">
      <c r="A78" s="176"/>
      <c r="B78" s="177"/>
      <c r="C78" s="177"/>
      <c r="D78" s="177" t="s">
        <v>755</v>
      </c>
      <c r="E78" s="178" t="s">
        <v>756</v>
      </c>
      <c r="F78" s="178"/>
      <c r="G78" s="178"/>
      <c r="H78" s="178"/>
      <c r="I78" s="573" t="s">
        <v>757</v>
      </c>
      <c r="J78" s="764"/>
      <c r="K78" s="764"/>
      <c r="L78" s="764"/>
      <c r="M78" s="764"/>
      <c r="N78" s="764"/>
      <c r="O78" s="764"/>
      <c r="P78" s="764"/>
      <c r="Q78" s="764"/>
      <c r="R78" s="764"/>
    </row>
    <row r="79" spans="1:18" ht="12.75">
      <c r="A79" s="176"/>
      <c r="B79" s="177"/>
      <c r="C79" s="177"/>
      <c r="D79" s="177" t="s">
        <v>758</v>
      </c>
      <c r="E79" s="178" t="s">
        <v>759</v>
      </c>
      <c r="F79" s="178"/>
      <c r="G79" s="178"/>
      <c r="H79" s="178"/>
      <c r="I79" s="573" t="s">
        <v>760</v>
      </c>
      <c r="J79" s="764"/>
      <c r="K79" s="764"/>
      <c r="L79" s="764"/>
      <c r="M79" s="764"/>
      <c r="N79" s="764"/>
      <c r="O79" s="764"/>
      <c r="P79" s="764"/>
      <c r="Q79" s="764"/>
      <c r="R79" s="764"/>
    </row>
    <row r="80" spans="1:18" ht="12.75">
      <c r="A80" s="176"/>
      <c r="B80" s="177"/>
      <c r="C80" s="177"/>
      <c r="D80" s="177" t="s">
        <v>761</v>
      </c>
      <c r="E80" s="178" t="s">
        <v>762</v>
      </c>
      <c r="F80" s="178"/>
      <c r="G80" s="178"/>
      <c r="H80" s="178"/>
      <c r="I80" s="573" t="s">
        <v>763</v>
      </c>
      <c r="J80" s="764"/>
      <c r="K80" s="764"/>
      <c r="L80" s="764"/>
      <c r="M80" s="764"/>
      <c r="N80" s="764"/>
      <c r="O80" s="764"/>
      <c r="P80" s="764"/>
      <c r="Q80" s="764"/>
      <c r="R80" s="764"/>
    </row>
    <row r="81" spans="1:18" ht="12.75">
      <c r="A81" s="176"/>
      <c r="B81" s="177"/>
      <c r="C81" s="177"/>
      <c r="D81" s="177" t="s">
        <v>764</v>
      </c>
      <c r="E81" s="178" t="s">
        <v>765</v>
      </c>
      <c r="F81" s="178"/>
      <c r="G81" s="178"/>
      <c r="H81" s="178"/>
      <c r="I81" s="573" t="s">
        <v>766</v>
      </c>
      <c r="J81" s="764"/>
      <c r="K81" s="764"/>
      <c r="L81" s="764"/>
      <c r="M81" s="764"/>
      <c r="N81" s="764"/>
      <c r="O81" s="764"/>
      <c r="P81" s="764"/>
      <c r="Q81" s="764"/>
      <c r="R81" s="764"/>
    </row>
    <row r="82" spans="1:18" ht="12.75">
      <c r="A82" s="176"/>
      <c r="B82" s="177"/>
      <c r="C82" s="177"/>
      <c r="D82" s="177" t="s">
        <v>767</v>
      </c>
      <c r="E82" s="178" t="s">
        <v>768</v>
      </c>
      <c r="F82" s="178"/>
      <c r="G82" s="178"/>
      <c r="H82" s="178"/>
      <c r="I82" s="573" t="s">
        <v>769</v>
      </c>
      <c r="J82" s="764">
        <v>2620363.09</v>
      </c>
      <c r="K82" s="764"/>
      <c r="L82" s="764"/>
      <c r="M82" s="764"/>
      <c r="N82" s="764"/>
      <c r="O82" s="764">
        <v>2620363.09</v>
      </c>
      <c r="P82" s="764"/>
      <c r="Q82" s="764">
        <v>3364736.75</v>
      </c>
      <c r="R82" s="764"/>
    </row>
    <row r="83" spans="1:18" ht="12.75">
      <c r="A83" s="176"/>
      <c r="B83" s="177"/>
      <c r="C83" s="177"/>
      <c r="D83" s="177" t="s">
        <v>770</v>
      </c>
      <c r="E83" s="178" t="s">
        <v>771</v>
      </c>
      <c r="F83" s="178"/>
      <c r="G83" s="178"/>
      <c r="H83" s="178"/>
      <c r="I83" s="573" t="s">
        <v>772</v>
      </c>
      <c r="J83" s="764"/>
      <c r="K83" s="764"/>
      <c r="L83" s="764"/>
      <c r="M83" s="764"/>
      <c r="N83" s="764"/>
      <c r="O83" s="764"/>
      <c r="P83" s="764"/>
      <c r="Q83" s="764"/>
      <c r="R83" s="764"/>
    </row>
    <row r="84" spans="1:18" ht="12.75">
      <c r="A84" s="176"/>
      <c r="B84" s="177"/>
      <c r="C84" s="177"/>
      <c r="D84" s="177" t="s">
        <v>773</v>
      </c>
      <c r="E84" s="178" t="s">
        <v>774</v>
      </c>
      <c r="F84" s="178"/>
      <c r="G84" s="178"/>
      <c r="H84" s="178"/>
      <c r="I84" s="573" t="s">
        <v>775</v>
      </c>
      <c r="J84" s="764"/>
      <c r="K84" s="764"/>
      <c r="L84" s="764"/>
      <c r="M84" s="764"/>
      <c r="N84" s="764"/>
      <c r="O84" s="764"/>
      <c r="P84" s="764"/>
      <c r="Q84" s="764"/>
      <c r="R84" s="764"/>
    </row>
    <row r="85" spans="1:18" ht="12.75">
      <c r="A85" s="176"/>
      <c r="B85" s="177"/>
      <c r="C85" s="177"/>
      <c r="D85" s="177" t="s">
        <v>776</v>
      </c>
      <c r="E85" s="178" t="s">
        <v>777</v>
      </c>
      <c r="F85" s="178"/>
      <c r="G85" s="178"/>
      <c r="H85" s="178"/>
      <c r="I85" s="573" t="s">
        <v>778</v>
      </c>
      <c r="J85" s="764"/>
      <c r="K85" s="764"/>
      <c r="L85" s="764"/>
      <c r="M85" s="764"/>
      <c r="N85" s="764"/>
      <c r="O85" s="764"/>
      <c r="P85" s="764"/>
      <c r="Q85" s="764"/>
      <c r="R85" s="764"/>
    </row>
    <row r="86" spans="1:18" ht="12.75">
      <c r="A86" s="176"/>
      <c r="B86" s="177"/>
      <c r="C86" s="177"/>
      <c r="D86" s="177" t="s">
        <v>779</v>
      </c>
      <c r="E86" s="178" t="s">
        <v>780</v>
      </c>
      <c r="F86" s="178"/>
      <c r="G86" s="178"/>
      <c r="H86" s="178"/>
      <c r="I86" s="573" t="s">
        <v>781</v>
      </c>
      <c r="J86" s="764"/>
      <c r="K86" s="764"/>
      <c r="L86" s="764"/>
      <c r="M86" s="764"/>
      <c r="N86" s="764"/>
      <c r="O86" s="764"/>
      <c r="P86" s="764"/>
      <c r="Q86" s="764"/>
      <c r="R86" s="764"/>
    </row>
    <row r="87" spans="1:18" ht="12.75">
      <c r="A87" s="176"/>
      <c r="B87" s="177"/>
      <c r="C87" s="177"/>
      <c r="D87" s="177" t="s">
        <v>782</v>
      </c>
      <c r="E87" s="178" t="s">
        <v>783</v>
      </c>
      <c r="F87" s="178"/>
      <c r="G87" s="178"/>
      <c r="H87" s="178"/>
      <c r="I87" s="573" t="s">
        <v>784</v>
      </c>
      <c r="J87" s="764"/>
      <c r="K87" s="764"/>
      <c r="L87" s="764"/>
      <c r="M87" s="764"/>
      <c r="N87" s="764"/>
      <c r="O87" s="764"/>
      <c r="P87" s="764"/>
      <c r="Q87" s="764"/>
      <c r="R87" s="764"/>
    </row>
    <row r="88" spans="1:18" ht="12.75">
      <c r="A88" s="176"/>
      <c r="B88" s="177"/>
      <c r="C88" s="177"/>
      <c r="D88" s="177" t="s">
        <v>785</v>
      </c>
      <c r="E88" s="178" t="s">
        <v>786</v>
      </c>
      <c r="F88" s="178"/>
      <c r="G88" s="178"/>
      <c r="H88" s="178"/>
      <c r="I88" s="573" t="s">
        <v>787</v>
      </c>
      <c r="J88" s="764"/>
      <c r="K88" s="764"/>
      <c r="L88" s="764"/>
      <c r="M88" s="764"/>
      <c r="N88" s="764"/>
      <c r="O88" s="764"/>
      <c r="P88" s="764"/>
      <c r="Q88" s="764"/>
      <c r="R88" s="764"/>
    </row>
    <row r="89" spans="1:18" ht="12.75">
      <c r="A89" s="176"/>
      <c r="B89" s="177"/>
      <c r="C89" s="177"/>
      <c r="D89" s="177" t="s">
        <v>788</v>
      </c>
      <c r="E89" s="178" t="s">
        <v>789</v>
      </c>
      <c r="F89" s="178"/>
      <c r="G89" s="178"/>
      <c r="H89" s="178"/>
      <c r="I89" s="573" t="s">
        <v>790</v>
      </c>
      <c r="J89" s="764">
        <v>18313921</v>
      </c>
      <c r="K89" s="764"/>
      <c r="L89" s="764"/>
      <c r="M89" s="764"/>
      <c r="N89" s="764"/>
      <c r="O89" s="764">
        <v>18313921</v>
      </c>
      <c r="P89" s="764"/>
      <c r="Q89" s="764">
        <v>18929169.95</v>
      </c>
      <c r="R89" s="764"/>
    </row>
    <row r="90" spans="1:18" ht="12.75">
      <c r="A90" s="176"/>
      <c r="B90" s="177"/>
      <c r="C90" s="177"/>
      <c r="D90" s="177" t="s">
        <v>791</v>
      </c>
      <c r="E90" s="178" t="s">
        <v>792</v>
      </c>
      <c r="F90" s="178"/>
      <c r="G90" s="178"/>
      <c r="H90" s="178"/>
      <c r="I90" s="573" t="s">
        <v>793</v>
      </c>
      <c r="J90" s="764"/>
      <c r="K90" s="764"/>
      <c r="L90" s="764"/>
      <c r="M90" s="764"/>
      <c r="N90" s="764"/>
      <c r="O90" s="764"/>
      <c r="P90" s="764"/>
      <c r="Q90" s="764"/>
      <c r="R90" s="764"/>
    </row>
    <row r="91" spans="1:18" ht="12.75">
      <c r="A91" s="176"/>
      <c r="B91" s="177"/>
      <c r="C91" s="177"/>
      <c r="D91" s="177" t="s">
        <v>794</v>
      </c>
      <c r="E91" s="178" t="s">
        <v>795</v>
      </c>
      <c r="F91" s="178"/>
      <c r="G91" s="178"/>
      <c r="H91" s="178"/>
      <c r="I91" s="573" t="s">
        <v>796</v>
      </c>
      <c r="J91" s="764">
        <v>6523920</v>
      </c>
      <c r="K91" s="764"/>
      <c r="L91" s="764"/>
      <c r="M91" s="764"/>
      <c r="N91" s="764"/>
      <c r="O91" s="764">
        <v>6523920</v>
      </c>
      <c r="P91" s="764"/>
      <c r="Q91" s="764">
        <v>6055524</v>
      </c>
      <c r="R91" s="764"/>
    </row>
    <row r="92" spans="1:18" ht="12.75">
      <c r="A92" s="176"/>
      <c r="B92" s="177"/>
      <c r="C92" s="177"/>
      <c r="D92" s="177" t="s">
        <v>797</v>
      </c>
      <c r="E92" s="178" t="s">
        <v>798</v>
      </c>
      <c r="F92" s="178"/>
      <c r="G92" s="178"/>
      <c r="H92" s="178"/>
      <c r="I92" s="573" t="s">
        <v>799</v>
      </c>
      <c r="J92" s="764">
        <v>198254</v>
      </c>
      <c r="K92" s="764"/>
      <c r="L92" s="764"/>
      <c r="M92" s="764"/>
      <c r="N92" s="764"/>
      <c r="O92" s="764">
        <v>198254</v>
      </c>
      <c r="P92" s="764"/>
      <c r="Q92" s="764">
        <v>102968.56</v>
      </c>
      <c r="R92" s="764"/>
    </row>
    <row r="93" spans="1:18" ht="12.75">
      <c r="A93" s="176"/>
      <c r="B93" s="177"/>
      <c r="C93" s="177"/>
      <c r="D93" s="177" t="s">
        <v>800</v>
      </c>
      <c r="E93" s="178" t="s">
        <v>801</v>
      </c>
      <c r="F93" s="178"/>
      <c r="G93" s="178"/>
      <c r="H93" s="178"/>
      <c r="I93" s="573" t="s">
        <v>802</v>
      </c>
      <c r="J93" s="764">
        <v>7126773.04</v>
      </c>
      <c r="K93" s="764"/>
      <c r="L93" s="764"/>
      <c r="M93" s="764"/>
      <c r="N93" s="764"/>
      <c r="O93" s="764">
        <v>7126773.04</v>
      </c>
      <c r="P93" s="764"/>
      <c r="Q93" s="764">
        <v>25140910.96</v>
      </c>
      <c r="R93" s="764"/>
    </row>
    <row r="94" spans="1:18" ht="12.75">
      <c r="A94" s="176"/>
      <c r="B94" s="177"/>
      <c r="C94" s="177"/>
      <c r="D94" s="177" t="s">
        <v>803</v>
      </c>
      <c r="E94" s="178" t="s">
        <v>804</v>
      </c>
      <c r="F94" s="178"/>
      <c r="G94" s="178"/>
      <c r="H94" s="178"/>
      <c r="I94" s="573" t="s">
        <v>805</v>
      </c>
      <c r="J94" s="764">
        <v>38966036.14</v>
      </c>
      <c r="K94" s="764"/>
      <c r="L94" s="764"/>
      <c r="M94" s="764">
        <v>331425</v>
      </c>
      <c r="N94" s="764"/>
      <c r="O94" s="764">
        <v>38634611.14</v>
      </c>
      <c r="P94" s="764"/>
      <c r="Q94" s="764">
        <v>24152141.69</v>
      </c>
      <c r="R94" s="764"/>
    </row>
    <row r="95" spans="1:18" ht="12.75">
      <c r="A95" s="176"/>
      <c r="B95" s="373"/>
      <c r="C95" s="373" t="s">
        <v>673</v>
      </c>
      <c r="D95" s="374"/>
      <c r="E95" s="375" t="s">
        <v>806</v>
      </c>
      <c r="F95" s="375"/>
      <c r="G95" s="375"/>
      <c r="H95" s="375"/>
      <c r="I95" s="574"/>
      <c r="J95" s="763">
        <v>1419425361.02</v>
      </c>
      <c r="K95" s="763"/>
      <c r="L95" s="763"/>
      <c r="M95" s="763"/>
      <c r="N95" s="763"/>
      <c r="O95" s="763">
        <v>1419425361.02</v>
      </c>
      <c r="P95" s="763"/>
      <c r="Q95" s="763">
        <v>1227449784.51</v>
      </c>
      <c r="R95" s="763"/>
    </row>
    <row r="96" spans="1:18" ht="12.75">
      <c r="A96" s="176"/>
      <c r="B96" s="177"/>
      <c r="C96" s="177"/>
      <c r="D96" s="177" t="s">
        <v>625</v>
      </c>
      <c r="E96" s="178" t="s">
        <v>807</v>
      </c>
      <c r="F96" s="178"/>
      <c r="G96" s="178"/>
      <c r="H96" s="178"/>
      <c r="I96" s="573" t="s">
        <v>808</v>
      </c>
      <c r="J96" s="764"/>
      <c r="K96" s="764"/>
      <c r="L96" s="764"/>
      <c r="M96" s="764"/>
      <c r="N96" s="764"/>
      <c r="O96" s="764"/>
      <c r="P96" s="764"/>
      <c r="Q96" s="764"/>
      <c r="R96" s="764"/>
    </row>
    <row r="97" spans="1:18" ht="12.75">
      <c r="A97" s="176"/>
      <c r="B97" s="177"/>
      <c r="C97" s="177"/>
      <c r="D97" s="177" t="s">
        <v>628</v>
      </c>
      <c r="E97" s="178" t="s">
        <v>809</v>
      </c>
      <c r="F97" s="178"/>
      <c r="G97" s="178"/>
      <c r="H97" s="178"/>
      <c r="I97" s="573" t="s">
        <v>810</v>
      </c>
      <c r="J97" s="764">
        <v>144663590.94</v>
      </c>
      <c r="K97" s="764"/>
      <c r="L97" s="764"/>
      <c r="M97" s="764"/>
      <c r="N97" s="764"/>
      <c r="O97" s="764">
        <v>144663590.94</v>
      </c>
      <c r="P97" s="764"/>
      <c r="Q97" s="764">
        <v>134498913.13</v>
      </c>
      <c r="R97" s="764"/>
    </row>
    <row r="98" spans="1:18" ht="12.75">
      <c r="A98" s="176"/>
      <c r="B98" s="177"/>
      <c r="C98" s="177"/>
      <c r="D98" s="177" t="s">
        <v>631</v>
      </c>
      <c r="E98" s="178" t="s">
        <v>811</v>
      </c>
      <c r="F98" s="178"/>
      <c r="G98" s="178"/>
      <c r="H98" s="178"/>
      <c r="I98" s="573" t="s">
        <v>812</v>
      </c>
      <c r="J98" s="764"/>
      <c r="K98" s="764"/>
      <c r="L98" s="764"/>
      <c r="M98" s="764"/>
      <c r="N98" s="764"/>
      <c r="O98" s="764"/>
      <c r="P98" s="764"/>
      <c r="Q98" s="764"/>
      <c r="R98" s="764"/>
    </row>
    <row r="99" spans="1:18" ht="12.75">
      <c r="A99" s="176"/>
      <c r="B99" s="177"/>
      <c r="C99" s="177"/>
      <c r="D99" s="177" t="s">
        <v>634</v>
      </c>
      <c r="E99" s="178" t="s">
        <v>813</v>
      </c>
      <c r="F99" s="178"/>
      <c r="G99" s="178"/>
      <c r="H99" s="178"/>
      <c r="I99" s="573" t="s">
        <v>814</v>
      </c>
      <c r="J99" s="764"/>
      <c r="K99" s="764"/>
      <c r="L99" s="764"/>
      <c r="M99" s="764"/>
      <c r="N99" s="764"/>
      <c r="O99" s="764"/>
      <c r="P99" s="764"/>
      <c r="Q99" s="764">
        <v>95000000</v>
      </c>
      <c r="R99" s="764"/>
    </row>
    <row r="100" spans="1:18" ht="12.75">
      <c r="A100" s="176"/>
      <c r="B100" s="177"/>
      <c r="C100" s="177"/>
      <c r="D100" s="177" t="s">
        <v>637</v>
      </c>
      <c r="E100" s="178" t="s">
        <v>815</v>
      </c>
      <c r="F100" s="178"/>
      <c r="G100" s="178"/>
      <c r="H100" s="178"/>
      <c r="I100" s="573" t="s">
        <v>816</v>
      </c>
      <c r="J100" s="764">
        <v>50007429.81</v>
      </c>
      <c r="K100" s="764"/>
      <c r="L100" s="764"/>
      <c r="M100" s="764"/>
      <c r="N100" s="764"/>
      <c r="O100" s="764">
        <v>50007429.81</v>
      </c>
      <c r="P100" s="764"/>
      <c r="Q100" s="764">
        <v>36764421.55</v>
      </c>
      <c r="R100" s="764"/>
    </row>
    <row r="101" spans="1:18" ht="12.75">
      <c r="A101" s="176"/>
      <c r="B101" s="177"/>
      <c r="C101" s="177"/>
      <c r="D101" s="177" t="s">
        <v>649</v>
      </c>
      <c r="E101" s="178" t="s">
        <v>817</v>
      </c>
      <c r="F101" s="178"/>
      <c r="G101" s="178"/>
      <c r="H101" s="178"/>
      <c r="I101" s="573" t="s">
        <v>818</v>
      </c>
      <c r="J101" s="764">
        <v>455665845.94</v>
      </c>
      <c r="K101" s="764"/>
      <c r="L101" s="764"/>
      <c r="M101" s="764"/>
      <c r="N101" s="764"/>
      <c r="O101" s="764">
        <v>455665845.94</v>
      </c>
      <c r="P101" s="764"/>
      <c r="Q101" s="764">
        <v>280935074.61</v>
      </c>
      <c r="R101" s="764"/>
    </row>
    <row r="102" spans="1:18" ht="12.75">
      <c r="A102" s="176"/>
      <c r="B102" s="177"/>
      <c r="C102" s="177"/>
      <c r="D102" s="177" t="s">
        <v>749</v>
      </c>
      <c r="E102" s="178" t="s">
        <v>819</v>
      </c>
      <c r="F102" s="178"/>
      <c r="G102" s="178"/>
      <c r="H102" s="178"/>
      <c r="I102" s="573" t="s">
        <v>820</v>
      </c>
      <c r="J102" s="764">
        <v>761360021.16</v>
      </c>
      <c r="K102" s="764"/>
      <c r="L102" s="764"/>
      <c r="M102" s="764"/>
      <c r="N102" s="764"/>
      <c r="O102" s="764">
        <v>761360021.16</v>
      </c>
      <c r="P102" s="764"/>
      <c r="Q102" s="764">
        <v>673372829.45</v>
      </c>
      <c r="R102" s="764"/>
    </row>
    <row r="103" spans="1:18" ht="12.75">
      <c r="A103" s="176"/>
      <c r="B103" s="177"/>
      <c r="C103" s="177"/>
      <c r="D103" s="177" t="s">
        <v>752</v>
      </c>
      <c r="E103" s="178" t="s">
        <v>821</v>
      </c>
      <c r="F103" s="178"/>
      <c r="G103" s="178"/>
      <c r="H103" s="178"/>
      <c r="I103" s="573" t="s">
        <v>822</v>
      </c>
      <c r="J103" s="764">
        <v>6064469.17</v>
      </c>
      <c r="K103" s="764"/>
      <c r="L103" s="764"/>
      <c r="M103" s="764"/>
      <c r="N103" s="764"/>
      <c r="O103" s="764">
        <v>6064469.17</v>
      </c>
      <c r="P103" s="764"/>
      <c r="Q103" s="764">
        <v>5990540.77</v>
      </c>
      <c r="R103" s="764"/>
    </row>
    <row r="104" spans="1:18" ht="12.75">
      <c r="A104" s="176"/>
      <c r="B104" s="177"/>
      <c r="C104" s="177"/>
      <c r="D104" s="177" t="s">
        <v>761</v>
      </c>
      <c r="E104" s="178" t="s">
        <v>823</v>
      </c>
      <c r="F104" s="178"/>
      <c r="G104" s="178"/>
      <c r="H104" s="178"/>
      <c r="I104" s="573" t="s">
        <v>824</v>
      </c>
      <c r="J104" s="764">
        <v>1445560</v>
      </c>
      <c r="K104" s="764"/>
      <c r="L104" s="764"/>
      <c r="M104" s="764"/>
      <c r="N104" s="764"/>
      <c r="O104" s="764">
        <v>1445560</v>
      </c>
      <c r="P104" s="764"/>
      <c r="Q104" s="764">
        <v>671500</v>
      </c>
      <c r="R104" s="764"/>
    </row>
    <row r="105" spans="1:18" ht="12.75">
      <c r="A105" s="176"/>
      <c r="B105" s="177"/>
      <c r="C105" s="177"/>
      <c r="D105" s="177" t="s">
        <v>764</v>
      </c>
      <c r="E105" s="178" t="s">
        <v>825</v>
      </c>
      <c r="F105" s="178"/>
      <c r="G105" s="178"/>
      <c r="H105" s="178"/>
      <c r="I105" s="573" t="s">
        <v>826</v>
      </c>
      <c r="J105" s="764"/>
      <c r="K105" s="764"/>
      <c r="L105" s="764"/>
      <c r="M105" s="764"/>
      <c r="N105" s="764"/>
      <c r="O105" s="764"/>
      <c r="P105" s="764"/>
      <c r="Q105" s="764"/>
      <c r="R105" s="764"/>
    </row>
    <row r="106" spans="1:18" ht="12.75">
      <c r="A106" s="176"/>
      <c r="B106" s="177"/>
      <c r="C106" s="177"/>
      <c r="D106" s="177" t="s">
        <v>767</v>
      </c>
      <c r="E106" s="178" t="s">
        <v>561</v>
      </c>
      <c r="F106" s="178"/>
      <c r="G106" s="178"/>
      <c r="H106" s="178"/>
      <c r="I106" s="573" t="s">
        <v>827</v>
      </c>
      <c r="J106" s="764">
        <v>218444</v>
      </c>
      <c r="K106" s="764"/>
      <c r="L106" s="764"/>
      <c r="M106" s="764"/>
      <c r="N106" s="764"/>
      <c r="O106" s="764">
        <v>218444</v>
      </c>
      <c r="P106" s="764"/>
      <c r="Q106" s="764">
        <v>216505</v>
      </c>
      <c r="R106" s="764"/>
    </row>
    <row r="107" spans="1:18" ht="12.75">
      <c r="A107" s="377" t="s">
        <v>609</v>
      </c>
      <c r="B107" s="377"/>
      <c r="C107" s="377"/>
      <c r="D107" s="377"/>
      <c r="E107" s="377"/>
      <c r="F107" s="377"/>
      <c r="G107" s="377"/>
      <c r="H107" s="377"/>
      <c r="I107" s="378" t="s">
        <v>610</v>
      </c>
      <c r="J107" s="379"/>
      <c r="K107" s="380"/>
      <c r="L107" s="380"/>
      <c r="M107" s="380" t="s">
        <v>608</v>
      </c>
      <c r="N107" s="380"/>
      <c r="O107" s="180"/>
      <c r="P107" s="180"/>
      <c r="Q107" s="180"/>
      <c r="R107" s="180"/>
    </row>
    <row r="108" spans="1:18" ht="12.75">
      <c r="A108" s="181" t="s">
        <v>613</v>
      </c>
      <c r="B108" s="181"/>
      <c r="C108" s="181"/>
      <c r="D108" s="181"/>
      <c r="E108" s="181" t="s">
        <v>614</v>
      </c>
      <c r="F108" s="181"/>
      <c r="G108" s="181"/>
      <c r="H108" s="181"/>
      <c r="I108" s="182" t="s">
        <v>615</v>
      </c>
      <c r="J108" s="183"/>
      <c r="K108" s="182"/>
      <c r="L108" s="182" t="s">
        <v>611</v>
      </c>
      <c r="M108" s="182"/>
      <c r="N108" s="182" t="s">
        <v>612</v>
      </c>
      <c r="O108" s="184"/>
      <c r="P108" s="184"/>
      <c r="Q108" s="184"/>
      <c r="R108" s="184"/>
    </row>
    <row r="109" spans="1:18" ht="12.75">
      <c r="A109" s="185"/>
      <c r="B109" s="185"/>
      <c r="C109" s="185"/>
      <c r="D109" s="185"/>
      <c r="E109" s="185"/>
      <c r="F109" s="185"/>
      <c r="G109" s="185"/>
      <c r="H109" s="185"/>
      <c r="I109" s="186"/>
      <c r="J109" s="187"/>
      <c r="K109" s="186"/>
      <c r="L109" s="186" t="s">
        <v>150</v>
      </c>
      <c r="M109" s="186"/>
      <c r="N109" s="186" t="s">
        <v>151</v>
      </c>
      <c r="O109" s="188"/>
      <c r="P109" s="188"/>
      <c r="Q109" s="188"/>
      <c r="R109" s="188"/>
    </row>
    <row r="110" spans="1:18" ht="12.75">
      <c r="A110" s="381"/>
      <c r="B110" s="381"/>
      <c r="C110" s="381"/>
      <c r="D110" s="381"/>
      <c r="E110" s="368" t="s">
        <v>828</v>
      </c>
      <c r="F110" s="368"/>
      <c r="G110" s="368"/>
      <c r="H110" s="368"/>
      <c r="I110" s="369"/>
      <c r="J110" s="761">
        <v>7465289654.86</v>
      </c>
      <c r="K110" s="761"/>
      <c r="L110" s="761"/>
      <c r="M110" s="761">
        <v>7249050451.92</v>
      </c>
      <c r="N110" s="761"/>
      <c r="O110" s="189"/>
      <c r="P110" s="189"/>
      <c r="Q110" s="189"/>
      <c r="R110" s="189"/>
    </row>
    <row r="111" spans="1:18" ht="12.75">
      <c r="A111" s="370"/>
      <c r="B111" s="370" t="s">
        <v>829</v>
      </c>
      <c r="C111" s="370"/>
      <c r="D111" s="370"/>
      <c r="E111" s="371" t="s">
        <v>830</v>
      </c>
      <c r="F111" s="371"/>
      <c r="G111" s="371"/>
      <c r="H111" s="371"/>
      <c r="I111" s="372"/>
      <c r="J111" s="762">
        <v>7256152902.58</v>
      </c>
      <c r="K111" s="762"/>
      <c r="L111" s="762"/>
      <c r="M111" s="762">
        <v>7051225703.61</v>
      </c>
      <c r="N111" s="762"/>
      <c r="O111" s="189"/>
      <c r="P111" s="189"/>
      <c r="Q111" s="189"/>
      <c r="R111" s="189"/>
    </row>
    <row r="112" spans="1:18" ht="12.75">
      <c r="A112" s="179"/>
      <c r="B112" s="373"/>
      <c r="C112" s="373" t="s">
        <v>623</v>
      </c>
      <c r="D112" s="374"/>
      <c r="E112" s="375" t="s">
        <v>831</v>
      </c>
      <c r="F112" s="375"/>
      <c r="G112" s="375"/>
      <c r="H112" s="375"/>
      <c r="I112" s="376"/>
      <c r="J112" s="763">
        <v>5902557586.75</v>
      </c>
      <c r="K112" s="763"/>
      <c r="L112" s="763"/>
      <c r="M112" s="763">
        <v>5831641105.52</v>
      </c>
      <c r="N112" s="763"/>
      <c r="O112" s="189"/>
      <c r="P112" s="189"/>
      <c r="Q112" s="189"/>
      <c r="R112" s="189"/>
    </row>
    <row r="113" spans="1:18" ht="12.75">
      <c r="A113" s="179"/>
      <c r="B113" s="177"/>
      <c r="C113" s="177"/>
      <c r="D113" s="177" t="s">
        <v>625</v>
      </c>
      <c r="E113" s="178" t="s">
        <v>832</v>
      </c>
      <c r="F113" s="178"/>
      <c r="G113" s="178"/>
      <c r="H113" s="178"/>
      <c r="I113" s="573" t="s">
        <v>833</v>
      </c>
      <c r="J113" s="764">
        <v>7374400700.72</v>
      </c>
      <c r="K113" s="764"/>
      <c r="L113" s="764"/>
      <c r="M113" s="764">
        <v>7314390172.88</v>
      </c>
      <c r="N113" s="764"/>
      <c r="O113" s="177"/>
      <c r="P113" s="177"/>
      <c r="Q113" s="177"/>
      <c r="R113" s="177"/>
    </row>
    <row r="114" spans="1:18" ht="12.75">
      <c r="A114" s="179"/>
      <c r="B114" s="177"/>
      <c r="C114" s="177"/>
      <c r="D114" s="177" t="s">
        <v>631</v>
      </c>
      <c r="E114" s="178" t="s">
        <v>834</v>
      </c>
      <c r="F114" s="178"/>
      <c r="G114" s="178"/>
      <c r="H114" s="178"/>
      <c r="I114" s="573" t="s">
        <v>835</v>
      </c>
      <c r="J114" s="764">
        <v>113145403.88</v>
      </c>
      <c r="K114" s="764"/>
      <c r="L114" s="764"/>
      <c r="M114" s="764">
        <v>115299039.32</v>
      </c>
      <c r="N114" s="764"/>
      <c r="O114" s="177"/>
      <c r="P114" s="177"/>
      <c r="Q114" s="177"/>
      <c r="R114" s="177"/>
    </row>
    <row r="115" spans="1:18" ht="12.75">
      <c r="A115" s="179"/>
      <c r="B115" s="177"/>
      <c r="C115" s="177"/>
      <c r="D115" s="177" t="s">
        <v>634</v>
      </c>
      <c r="E115" s="178" t="s">
        <v>836</v>
      </c>
      <c r="F115" s="178"/>
      <c r="G115" s="178"/>
      <c r="H115" s="178"/>
      <c r="I115" s="573" t="s">
        <v>837</v>
      </c>
      <c r="J115" s="764"/>
      <c r="K115" s="764"/>
      <c r="L115" s="764"/>
      <c r="M115" s="764"/>
      <c r="N115" s="764"/>
      <c r="O115" s="177"/>
      <c r="P115" s="177"/>
      <c r="Q115" s="177"/>
      <c r="R115" s="177"/>
    </row>
    <row r="116" spans="1:18" ht="12.75">
      <c r="A116" s="179"/>
      <c r="B116" s="177"/>
      <c r="C116" s="177"/>
      <c r="D116" s="177" t="s">
        <v>637</v>
      </c>
      <c r="E116" s="178" t="s">
        <v>838</v>
      </c>
      <c r="F116" s="178"/>
      <c r="G116" s="178"/>
      <c r="H116" s="178"/>
      <c r="I116" s="573" t="s">
        <v>839</v>
      </c>
      <c r="J116" s="765">
        <v>-1533970333.24</v>
      </c>
      <c r="K116" s="765"/>
      <c r="L116" s="765"/>
      <c r="M116" s="765">
        <v>-1533970333.24</v>
      </c>
      <c r="N116" s="765"/>
      <c r="O116" s="177"/>
      <c r="P116" s="177"/>
      <c r="Q116" s="177"/>
      <c r="R116" s="177"/>
    </row>
    <row r="117" spans="1:18" ht="12.75">
      <c r="A117" s="179"/>
      <c r="B117" s="177"/>
      <c r="C117" s="177"/>
      <c r="D117" s="177" t="s">
        <v>640</v>
      </c>
      <c r="E117" s="178" t="s">
        <v>840</v>
      </c>
      <c r="F117" s="178"/>
      <c r="G117" s="178"/>
      <c r="H117" s="178"/>
      <c r="I117" s="573" t="s">
        <v>841</v>
      </c>
      <c r="J117" s="765">
        <v>-16290025.04</v>
      </c>
      <c r="K117" s="765"/>
      <c r="L117" s="765"/>
      <c r="M117" s="765">
        <v>-24252025.04</v>
      </c>
      <c r="N117" s="765"/>
      <c r="O117" s="177"/>
      <c r="P117" s="177"/>
      <c r="Q117" s="177"/>
      <c r="R117" s="177"/>
    </row>
    <row r="118" spans="1:18" ht="12.75">
      <c r="A118" s="179"/>
      <c r="B118" s="177"/>
      <c r="C118" s="177"/>
      <c r="D118" s="177" t="s">
        <v>643</v>
      </c>
      <c r="E118" s="178" t="s">
        <v>842</v>
      </c>
      <c r="F118" s="178"/>
      <c r="G118" s="178"/>
      <c r="H118" s="178"/>
      <c r="I118" s="573" t="s">
        <v>843</v>
      </c>
      <c r="J118" s="765">
        <v>-34728159.57</v>
      </c>
      <c r="K118" s="765"/>
      <c r="L118" s="765"/>
      <c r="M118" s="765">
        <v>-39825748.4</v>
      </c>
      <c r="N118" s="765"/>
      <c r="O118" s="177"/>
      <c r="P118" s="177"/>
      <c r="Q118" s="177"/>
      <c r="R118" s="177"/>
    </row>
    <row r="119" spans="1:18" ht="12.75">
      <c r="A119" s="179"/>
      <c r="B119" s="373"/>
      <c r="C119" s="373" t="s">
        <v>652</v>
      </c>
      <c r="D119" s="374"/>
      <c r="E119" s="375" t="s">
        <v>844</v>
      </c>
      <c r="F119" s="375"/>
      <c r="G119" s="375"/>
      <c r="H119" s="375"/>
      <c r="I119" s="574"/>
      <c r="J119" s="763">
        <v>36474330.23</v>
      </c>
      <c r="K119" s="763"/>
      <c r="L119" s="763"/>
      <c r="M119" s="763">
        <v>36400401.83</v>
      </c>
      <c r="N119" s="763"/>
      <c r="O119" s="189"/>
      <c r="P119" s="189"/>
      <c r="Q119" s="189"/>
      <c r="R119" s="189"/>
    </row>
    <row r="120" spans="1:18" ht="12.75">
      <c r="A120" s="179"/>
      <c r="B120" s="177"/>
      <c r="C120" s="177"/>
      <c r="D120" s="177" t="s">
        <v>640</v>
      </c>
      <c r="E120" s="178" t="s">
        <v>845</v>
      </c>
      <c r="F120" s="178"/>
      <c r="G120" s="178"/>
      <c r="H120" s="178"/>
      <c r="I120" s="573" t="s">
        <v>846</v>
      </c>
      <c r="J120" s="764">
        <v>36474330.23</v>
      </c>
      <c r="K120" s="764"/>
      <c r="L120" s="764"/>
      <c r="M120" s="764">
        <v>36400401.83</v>
      </c>
      <c r="N120" s="764"/>
      <c r="O120" s="177"/>
      <c r="P120" s="177"/>
      <c r="Q120" s="177"/>
      <c r="R120" s="177"/>
    </row>
    <row r="121" spans="1:18" ht="12.75">
      <c r="A121" s="179"/>
      <c r="B121" s="373"/>
      <c r="C121" s="373" t="s">
        <v>673</v>
      </c>
      <c r="D121" s="374"/>
      <c r="E121" s="375" t="s">
        <v>847</v>
      </c>
      <c r="F121" s="375"/>
      <c r="G121" s="375"/>
      <c r="H121" s="375"/>
      <c r="I121" s="574"/>
      <c r="J121" s="763">
        <v>1317120985.6</v>
      </c>
      <c r="K121" s="763"/>
      <c r="L121" s="763"/>
      <c r="M121" s="763">
        <v>1183184196.26</v>
      </c>
      <c r="N121" s="763"/>
      <c r="O121" s="189"/>
      <c r="P121" s="189"/>
      <c r="Q121" s="189"/>
      <c r="R121" s="189"/>
    </row>
    <row r="122" spans="1:18" ht="12.75">
      <c r="A122" s="179"/>
      <c r="B122" s="177"/>
      <c r="C122" s="177"/>
      <c r="D122" s="177" t="s">
        <v>625</v>
      </c>
      <c r="E122" s="178" t="s">
        <v>848</v>
      </c>
      <c r="F122" s="178"/>
      <c r="G122" s="178"/>
      <c r="H122" s="178"/>
      <c r="I122" s="573"/>
      <c r="J122" s="764">
        <v>111413219.32</v>
      </c>
      <c r="K122" s="764"/>
      <c r="L122" s="764"/>
      <c r="M122" s="764">
        <v>62032223.92</v>
      </c>
      <c r="N122" s="764"/>
      <c r="O122" s="177"/>
      <c r="P122" s="177"/>
      <c r="Q122" s="177"/>
      <c r="R122" s="177"/>
    </row>
    <row r="123" spans="1:18" ht="12.75">
      <c r="A123" s="179"/>
      <c r="B123" s="177"/>
      <c r="C123" s="177"/>
      <c r="D123" s="177" t="s">
        <v>628</v>
      </c>
      <c r="E123" s="178" t="s">
        <v>849</v>
      </c>
      <c r="F123" s="178"/>
      <c r="G123" s="178"/>
      <c r="H123" s="178"/>
      <c r="I123" s="573" t="s">
        <v>850</v>
      </c>
      <c r="J123" s="764">
        <v>62032223.92</v>
      </c>
      <c r="K123" s="764"/>
      <c r="L123" s="764"/>
      <c r="M123" s="764"/>
      <c r="N123" s="764"/>
      <c r="O123" s="177"/>
      <c r="P123" s="177"/>
      <c r="Q123" s="177"/>
      <c r="R123" s="177"/>
    </row>
    <row r="124" spans="1:18" ht="12.75">
      <c r="A124" s="179"/>
      <c r="B124" s="177"/>
      <c r="C124" s="177"/>
      <c r="D124" s="177" t="s">
        <v>631</v>
      </c>
      <c r="E124" s="178" t="s">
        <v>851</v>
      </c>
      <c r="F124" s="178"/>
      <c r="G124" s="178"/>
      <c r="H124" s="178"/>
      <c r="I124" s="573" t="s">
        <v>852</v>
      </c>
      <c r="J124" s="764">
        <v>1143675542.36</v>
      </c>
      <c r="K124" s="764"/>
      <c r="L124" s="764"/>
      <c r="M124" s="764">
        <v>1121151972.34</v>
      </c>
      <c r="N124" s="764"/>
      <c r="O124" s="177"/>
      <c r="P124" s="177"/>
      <c r="Q124" s="177"/>
      <c r="R124" s="177"/>
    </row>
    <row r="125" spans="1:18" ht="12.75">
      <c r="A125" s="370"/>
      <c r="B125" s="370" t="s">
        <v>853</v>
      </c>
      <c r="C125" s="370"/>
      <c r="D125" s="370"/>
      <c r="E125" s="371" t="s">
        <v>854</v>
      </c>
      <c r="F125" s="371"/>
      <c r="G125" s="371"/>
      <c r="H125" s="371"/>
      <c r="I125" s="575"/>
      <c r="J125" s="762">
        <v>209136752.28</v>
      </c>
      <c r="K125" s="762"/>
      <c r="L125" s="762"/>
      <c r="M125" s="762">
        <v>197824748.31</v>
      </c>
      <c r="N125" s="762"/>
      <c r="O125" s="189"/>
      <c r="P125" s="189"/>
      <c r="Q125" s="189"/>
      <c r="R125" s="189"/>
    </row>
    <row r="126" spans="1:18" ht="12.75">
      <c r="A126" s="179"/>
      <c r="B126" s="373"/>
      <c r="C126" s="373" t="s">
        <v>623</v>
      </c>
      <c r="D126" s="374"/>
      <c r="E126" s="375" t="s">
        <v>855</v>
      </c>
      <c r="F126" s="375"/>
      <c r="G126" s="375"/>
      <c r="H126" s="375"/>
      <c r="I126" s="574"/>
      <c r="J126" s="763"/>
      <c r="K126" s="763"/>
      <c r="L126" s="763"/>
      <c r="M126" s="763"/>
      <c r="N126" s="763"/>
      <c r="O126" s="189"/>
      <c r="P126" s="189"/>
      <c r="Q126" s="189"/>
      <c r="R126" s="189"/>
    </row>
    <row r="127" spans="1:18" ht="12.75">
      <c r="A127" s="179"/>
      <c r="B127" s="177"/>
      <c r="C127" s="177"/>
      <c r="D127" s="177" t="s">
        <v>625</v>
      </c>
      <c r="E127" s="178" t="s">
        <v>855</v>
      </c>
      <c r="F127" s="178"/>
      <c r="G127" s="178"/>
      <c r="H127" s="178"/>
      <c r="I127" s="573" t="s">
        <v>856</v>
      </c>
      <c r="J127" s="764"/>
      <c r="K127" s="764"/>
      <c r="L127" s="764"/>
      <c r="M127" s="764"/>
      <c r="N127" s="764"/>
      <c r="O127" s="177"/>
      <c r="P127" s="177"/>
      <c r="Q127" s="177"/>
      <c r="R127" s="177"/>
    </row>
    <row r="128" spans="1:18" ht="12.75">
      <c r="A128" s="179"/>
      <c r="B128" s="373"/>
      <c r="C128" s="373" t="s">
        <v>652</v>
      </c>
      <c r="D128" s="374"/>
      <c r="E128" s="375" t="s">
        <v>857</v>
      </c>
      <c r="F128" s="375"/>
      <c r="G128" s="375"/>
      <c r="H128" s="375"/>
      <c r="I128" s="574"/>
      <c r="J128" s="763">
        <v>25594680.18</v>
      </c>
      <c r="K128" s="763"/>
      <c r="L128" s="763"/>
      <c r="M128" s="763">
        <v>25228338.08</v>
      </c>
      <c r="N128" s="763"/>
      <c r="O128" s="189"/>
      <c r="P128" s="189"/>
      <c r="Q128" s="189"/>
      <c r="R128" s="189"/>
    </row>
    <row r="129" spans="1:18" ht="12.75">
      <c r="A129" s="179"/>
      <c r="B129" s="177"/>
      <c r="C129" s="177"/>
      <c r="D129" s="177" t="s">
        <v>625</v>
      </c>
      <c r="E129" s="178" t="s">
        <v>858</v>
      </c>
      <c r="F129" s="178"/>
      <c r="G129" s="178"/>
      <c r="H129" s="178"/>
      <c r="I129" s="573" t="s">
        <v>859</v>
      </c>
      <c r="J129" s="764"/>
      <c r="K129" s="764"/>
      <c r="L129" s="764"/>
      <c r="M129" s="764"/>
      <c r="N129" s="764"/>
      <c r="O129" s="177"/>
      <c r="P129" s="177"/>
      <c r="Q129" s="177"/>
      <c r="R129" s="177"/>
    </row>
    <row r="130" spans="1:18" ht="12.75">
      <c r="A130" s="179"/>
      <c r="B130" s="177"/>
      <c r="C130" s="177"/>
      <c r="D130" s="177" t="s">
        <v>628</v>
      </c>
      <c r="E130" s="178" t="s">
        <v>860</v>
      </c>
      <c r="F130" s="178"/>
      <c r="G130" s="178"/>
      <c r="H130" s="178"/>
      <c r="I130" s="573" t="s">
        <v>861</v>
      </c>
      <c r="J130" s="764"/>
      <c r="K130" s="764"/>
      <c r="L130" s="764"/>
      <c r="M130" s="764"/>
      <c r="N130" s="764"/>
      <c r="O130" s="177"/>
      <c r="P130" s="177"/>
      <c r="Q130" s="177"/>
      <c r="R130" s="177"/>
    </row>
    <row r="131" spans="1:18" ht="12.75">
      <c r="A131" s="179"/>
      <c r="B131" s="177"/>
      <c r="C131" s="177"/>
      <c r="D131" s="177" t="s">
        <v>631</v>
      </c>
      <c r="E131" s="178" t="s">
        <v>862</v>
      </c>
      <c r="F131" s="178"/>
      <c r="G131" s="178"/>
      <c r="H131" s="178"/>
      <c r="I131" s="573" t="s">
        <v>863</v>
      </c>
      <c r="J131" s="764"/>
      <c r="K131" s="764"/>
      <c r="L131" s="764"/>
      <c r="M131" s="764"/>
      <c r="N131" s="764"/>
      <c r="O131" s="177"/>
      <c r="P131" s="177"/>
      <c r="Q131" s="177"/>
      <c r="R131" s="177"/>
    </row>
    <row r="132" spans="1:18" ht="12.75">
      <c r="A132" s="179"/>
      <c r="B132" s="177"/>
      <c r="C132" s="177"/>
      <c r="D132" s="177" t="s">
        <v>634</v>
      </c>
      <c r="E132" s="178" t="s">
        <v>864</v>
      </c>
      <c r="F132" s="178"/>
      <c r="G132" s="178"/>
      <c r="H132" s="178"/>
      <c r="I132" s="573" t="s">
        <v>865</v>
      </c>
      <c r="J132" s="764">
        <v>24249511.38</v>
      </c>
      <c r="K132" s="764"/>
      <c r="L132" s="764"/>
      <c r="M132" s="764">
        <v>23584810.88</v>
      </c>
      <c r="N132" s="764"/>
      <c r="O132" s="177"/>
      <c r="P132" s="177"/>
      <c r="Q132" s="177"/>
      <c r="R132" s="177"/>
    </row>
    <row r="133" spans="1:18" ht="12.75">
      <c r="A133" s="179"/>
      <c r="B133" s="177"/>
      <c r="C133" s="177"/>
      <c r="D133" s="177" t="s">
        <v>637</v>
      </c>
      <c r="E133" s="178" t="s">
        <v>866</v>
      </c>
      <c r="F133" s="178"/>
      <c r="G133" s="178"/>
      <c r="H133" s="178"/>
      <c r="I133" s="573" t="s">
        <v>867</v>
      </c>
      <c r="J133" s="764"/>
      <c r="K133" s="764"/>
      <c r="L133" s="764"/>
      <c r="M133" s="764"/>
      <c r="N133" s="764"/>
      <c r="O133" s="177"/>
      <c r="P133" s="177"/>
      <c r="Q133" s="177"/>
      <c r="R133" s="177"/>
    </row>
    <row r="134" spans="1:18" ht="12.75">
      <c r="A134" s="179"/>
      <c r="B134" s="177"/>
      <c r="C134" s="177"/>
      <c r="D134" s="177" t="s">
        <v>640</v>
      </c>
      <c r="E134" s="178" t="s">
        <v>868</v>
      </c>
      <c r="F134" s="178"/>
      <c r="G134" s="178"/>
      <c r="H134" s="178"/>
      <c r="I134" s="573" t="s">
        <v>869</v>
      </c>
      <c r="J134" s="764"/>
      <c r="K134" s="764"/>
      <c r="L134" s="764"/>
      <c r="M134" s="764"/>
      <c r="N134" s="764"/>
      <c r="O134" s="177"/>
      <c r="P134" s="177"/>
      <c r="Q134" s="177"/>
      <c r="R134" s="177"/>
    </row>
    <row r="135" spans="1:18" ht="12.75">
      <c r="A135" s="179"/>
      <c r="B135" s="177"/>
      <c r="C135" s="177"/>
      <c r="D135" s="177" t="s">
        <v>643</v>
      </c>
      <c r="E135" s="178" t="s">
        <v>870</v>
      </c>
      <c r="F135" s="178"/>
      <c r="G135" s="178"/>
      <c r="H135" s="178"/>
      <c r="I135" s="573" t="s">
        <v>871</v>
      </c>
      <c r="J135" s="764">
        <v>1345168.8</v>
      </c>
      <c r="K135" s="764"/>
      <c r="L135" s="764"/>
      <c r="M135" s="764">
        <v>1643527.2</v>
      </c>
      <c r="N135" s="764"/>
      <c r="O135" s="177"/>
      <c r="P135" s="177"/>
      <c r="Q135" s="177"/>
      <c r="R135" s="177"/>
    </row>
    <row r="136" spans="1:18" ht="12.75">
      <c r="A136" s="179"/>
      <c r="B136" s="177"/>
      <c r="C136" s="177"/>
      <c r="D136" s="177" t="s">
        <v>646</v>
      </c>
      <c r="E136" s="178" t="s">
        <v>872</v>
      </c>
      <c r="F136" s="178"/>
      <c r="G136" s="178"/>
      <c r="H136" s="178"/>
      <c r="I136" s="573" t="s">
        <v>873</v>
      </c>
      <c r="J136" s="764"/>
      <c r="K136" s="764"/>
      <c r="L136" s="764"/>
      <c r="M136" s="764"/>
      <c r="N136" s="764"/>
      <c r="O136" s="177"/>
      <c r="P136" s="177"/>
      <c r="Q136" s="177"/>
      <c r="R136" s="177"/>
    </row>
    <row r="137" spans="1:18" ht="12.75">
      <c r="A137" s="179"/>
      <c r="B137" s="373"/>
      <c r="C137" s="373" t="s">
        <v>673</v>
      </c>
      <c r="D137" s="374"/>
      <c r="E137" s="375" t="s">
        <v>874</v>
      </c>
      <c r="F137" s="375"/>
      <c r="G137" s="375"/>
      <c r="H137" s="375"/>
      <c r="I137" s="574"/>
      <c r="J137" s="763">
        <v>183542072.1</v>
      </c>
      <c r="K137" s="763"/>
      <c r="L137" s="763"/>
      <c r="M137" s="763">
        <v>172596410.23</v>
      </c>
      <c r="N137" s="763"/>
      <c r="O137" s="189"/>
      <c r="P137" s="189"/>
      <c r="Q137" s="189"/>
      <c r="R137" s="189"/>
    </row>
    <row r="138" spans="1:18" ht="12.75">
      <c r="A138" s="179"/>
      <c r="B138" s="177"/>
      <c r="C138" s="177"/>
      <c r="D138" s="177" t="s">
        <v>625</v>
      </c>
      <c r="E138" s="178" t="s">
        <v>875</v>
      </c>
      <c r="F138" s="178"/>
      <c r="G138" s="178"/>
      <c r="H138" s="178"/>
      <c r="I138" s="573" t="s">
        <v>876</v>
      </c>
      <c r="J138" s="764"/>
      <c r="K138" s="764"/>
      <c r="L138" s="764"/>
      <c r="M138" s="764"/>
      <c r="N138" s="764"/>
      <c r="O138" s="177"/>
      <c r="P138" s="177"/>
      <c r="Q138" s="177"/>
      <c r="R138" s="177"/>
    </row>
    <row r="139" spans="1:18" ht="12.75">
      <c r="A139" s="179"/>
      <c r="B139" s="177"/>
      <c r="C139" s="177"/>
      <c r="D139" s="177" t="s">
        <v>628</v>
      </c>
      <c r="E139" s="178" t="s">
        <v>877</v>
      </c>
      <c r="F139" s="178"/>
      <c r="G139" s="178"/>
      <c r="H139" s="178"/>
      <c r="I139" s="573" t="s">
        <v>878</v>
      </c>
      <c r="J139" s="764"/>
      <c r="K139" s="764"/>
      <c r="L139" s="764"/>
      <c r="M139" s="764"/>
      <c r="N139" s="764"/>
      <c r="O139" s="177"/>
      <c r="P139" s="177"/>
      <c r="Q139" s="177"/>
      <c r="R139" s="177"/>
    </row>
    <row r="140" spans="1:18" ht="12.75">
      <c r="A140" s="179"/>
      <c r="B140" s="177"/>
      <c r="C140" s="177"/>
      <c r="D140" s="177" t="s">
        <v>631</v>
      </c>
      <c r="E140" s="178" t="s">
        <v>879</v>
      </c>
      <c r="F140" s="178"/>
      <c r="G140" s="178"/>
      <c r="H140" s="178"/>
      <c r="I140" s="573" t="s">
        <v>880</v>
      </c>
      <c r="J140" s="764"/>
      <c r="K140" s="764"/>
      <c r="L140" s="764"/>
      <c r="M140" s="764"/>
      <c r="N140" s="764"/>
      <c r="O140" s="177"/>
      <c r="P140" s="177"/>
      <c r="Q140" s="177"/>
      <c r="R140" s="177"/>
    </row>
    <row r="141" spans="1:18" ht="12.75">
      <c r="A141" s="179"/>
      <c r="B141" s="177"/>
      <c r="C141" s="177"/>
      <c r="D141" s="177" t="s">
        <v>634</v>
      </c>
      <c r="E141" s="178" t="s">
        <v>881</v>
      </c>
      <c r="F141" s="178"/>
      <c r="G141" s="178"/>
      <c r="H141" s="178"/>
      <c r="I141" s="573" t="s">
        <v>882</v>
      </c>
      <c r="J141" s="764"/>
      <c r="K141" s="764"/>
      <c r="L141" s="764"/>
      <c r="M141" s="764"/>
      <c r="N141" s="764"/>
      <c r="O141" s="177"/>
      <c r="P141" s="177"/>
      <c r="Q141" s="177"/>
      <c r="R141" s="177"/>
    </row>
    <row r="142" spans="1:18" ht="12.75">
      <c r="A142" s="179"/>
      <c r="B142" s="177"/>
      <c r="C142" s="177"/>
      <c r="D142" s="177" t="s">
        <v>637</v>
      </c>
      <c r="E142" s="178" t="s">
        <v>883</v>
      </c>
      <c r="F142" s="178"/>
      <c r="G142" s="178"/>
      <c r="H142" s="178"/>
      <c r="I142" s="573" t="s">
        <v>884</v>
      </c>
      <c r="J142" s="764">
        <v>20802023.98</v>
      </c>
      <c r="K142" s="764"/>
      <c r="L142" s="764"/>
      <c r="M142" s="764">
        <v>20411698.35</v>
      </c>
      <c r="N142" s="764"/>
      <c r="O142" s="177"/>
      <c r="P142" s="177"/>
      <c r="Q142" s="177"/>
      <c r="R142" s="177"/>
    </row>
    <row r="143" spans="1:18" ht="12.75">
      <c r="A143" s="179"/>
      <c r="B143" s="177"/>
      <c r="C143" s="177"/>
      <c r="D143" s="177" t="s">
        <v>640</v>
      </c>
      <c r="E143" s="178" t="s">
        <v>885</v>
      </c>
      <c r="F143" s="178"/>
      <c r="G143" s="178"/>
      <c r="H143" s="178"/>
      <c r="I143" s="573" t="s">
        <v>886</v>
      </c>
      <c r="J143" s="764"/>
      <c r="K143" s="764"/>
      <c r="L143" s="764"/>
      <c r="M143" s="764"/>
      <c r="N143" s="764"/>
      <c r="O143" s="177"/>
      <c r="P143" s="177"/>
      <c r="Q143" s="177"/>
      <c r="R143" s="177"/>
    </row>
    <row r="144" spans="1:18" ht="12.75">
      <c r="A144" s="179"/>
      <c r="B144" s="177"/>
      <c r="C144" s="177"/>
      <c r="D144" s="177" t="s">
        <v>643</v>
      </c>
      <c r="E144" s="178" t="s">
        <v>887</v>
      </c>
      <c r="F144" s="178"/>
      <c r="G144" s="178"/>
      <c r="H144" s="178"/>
      <c r="I144" s="573" t="s">
        <v>888</v>
      </c>
      <c r="J144" s="764">
        <v>41505709.65</v>
      </c>
      <c r="K144" s="764"/>
      <c r="L144" s="764"/>
      <c r="M144" s="764">
        <v>41796805.11</v>
      </c>
      <c r="N144" s="764"/>
      <c r="O144" s="177"/>
      <c r="P144" s="177"/>
      <c r="Q144" s="177"/>
      <c r="R144" s="177"/>
    </row>
    <row r="145" spans="1:18" ht="12.75">
      <c r="A145" s="179"/>
      <c r="B145" s="177"/>
      <c r="C145" s="177"/>
      <c r="D145" s="177" t="s">
        <v>646</v>
      </c>
      <c r="E145" s="178" t="s">
        <v>889</v>
      </c>
      <c r="F145" s="178"/>
      <c r="G145" s="178"/>
      <c r="H145" s="178"/>
      <c r="I145" s="573" t="s">
        <v>890</v>
      </c>
      <c r="J145" s="764"/>
      <c r="K145" s="764"/>
      <c r="L145" s="764"/>
      <c r="M145" s="764"/>
      <c r="N145" s="764"/>
      <c r="O145" s="177"/>
      <c r="P145" s="177"/>
      <c r="Q145" s="177"/>
      <c r="R145" s="177"/>
    </row>
    <row r="146" spans="1:18" ht="12.75">
      <c r="A146" s="179"/>
      <c r="B146" s="177"/>
      <c r="C146" s="177"/>
      <c r="D146" s="177" t="s">
        <v>649</v>
      </c>
      <c r="E146" s="178" t="s">
        <v>891</v>
      </c>
      <c r="F146" s="178"/>
      <c r="G146" s="178"/>
      <c r="H146" s="178"/>
      <c r="I146" s="573" t="s">
        <v>892</v>
      </c>
      <c r="J146" s="764"/>
      <c r="K146" s="764"/>
      <c r="L146" s="764"/>
      <c r="M146" s="764"/>
      <c r="N146" s="764"/>
      <c r="O146" s="177"/>
      <c r="P146" s="177"/>
      <c r="Q146" s="177"/>
      <c r="R146" s="177"/>
    </row>
    <row r="147" spans="1:18" ht="12.75">
      <c r="A147" s="179"/>
      <c r="B147" s="177"/>
      <c r="C147" s="177"/>
      <c r="D147" s="177" t="s">
        <v>670</v>
      </c>
      <c r="E147" s="178" t="s">
        <v>893</v>
      </c>
      <c r="F147" s="178"/>
      <c r="G147" s="178"/>
      <c r="H147" s="178"/>
      <c r="I147" s="573" t="s">
        <v>894</v>
      </c>
      <c r="J147" s="764">
        <v>13079208</v>
      </c>
      <c r="K147" s="764"/>
      <c r="L147" s="764"/>
      <c r="M147" s="764">
        <v>12266522</v>
      </c>
      <c r="N147" s="764"/>
      <c r="O147" s="177"/>
      <c r="P147" s="177"/>
      <c r="Q147" s="177"/>
      <c r="R147" s="177"/>
    </row>
    <row r="148" spans="1:18" ht="12.75">
      <c r="A148" s="179"/>
      <c r="B148" s="177"/>
      <c r="C148" s="177"/>
      <c r="D148" s="177" t="s">
        <v>749</v>
      </c>
      <c r="E148" s="178" t="s">
        <v>895</v>
      </c>
      <c r="F148" s="178"/>
      <c r="G148" s="178"/>
      <c r="H148" s="178"/>
      <c r="I148" s="573" t="s">
        <v>896</v>
      </c>
      <c r="J148" s="764"/>
      <c r="K148" s="764"/>
      <c r="L148" s="764"/>
      <c r="M148" s="764"/>
      <c r="N148" s="764"/>
      <c r="O148" s="177"/>
      <c r="P148" s="177"/>
      <c r="Q148" s="177"/>
      <c r="R148" s="177"/>
    </row>
    <row r="149" spans="1:18" ht="12.75">
      <c r="A149" s="179"/>
      <c r="B149" s="177"/>
      <c r="C149" s="177"/>
      <c r="D149" s="177" t="s">
        <v>752</v>
      </c>
      <c r="E149" s="178" t="s">
        <v>747</v>
      </c>
      <c r="F149" s="178"/>
      <c r="G149" s="178"/>
      <c r="H149" s="178"/>
      <c r="I149" s="573" t="s">
        <v>748</v>
      </c>
      <c r="J149" s="764">
        <v>5236378</v>
      </c>
      <c r="K149" s="764"/>
      <c r="L149" s="764"/>
      <c r="M149" s="764">
        <v>4801371</v>
      </c>
      <c r="N149" s="764"/>
      <c r="O149" s="177"/>
      <c r="P149" s="177"/>
      <c r="Q149" s="177"/>
      <c r="R149" s="177"/>
    </row>
    <row r="150" spans="1:18" ht="12.75">
      <c r="A150" s="179"/>
      <c r="B150" s="177"/>
      <c r="C150" s="177"/>
      <c r="D150" s="177" t="s">
        <v>755</v>
      </c>
      <c r="E150" s="178" t="s">
        <v>897</v>
      </c>
      <c r="F150" s="178"/>
      <c r="G150" s="178"/>
      <c r="H150" s="178"/>
      <c r="I150" s="573" t="s">
        <v>751</v>
      </c>
      <c r="J150" s="764">
        <v>2325368</v>
      </c>
      <c r="K150" s="764"/>
      <c r="L150" s="764"/>
      <c r="M150" s="764">
        <v>2124484</v>
      </c>
      <c r="N150" s="764"/>
      <c r="O150" s="177"/>
      <c r="P150" s="177"/>
      <c r="Q150" s="177"/>
      <c r="R150" s="177"/>
    </row>
    <row r="151" spans="1:18" ht="12.75">
      <c r="A151" s="179"/>
      <c r="B151" s="177"/>
      <c r="C151" s="177"/>
      <c r="D151" s="177" t="s">
        <v>758</v>
      </c>
      <c r="E151" s="178" t="s">
        <v>753</v>
      </c>
      <c r="F151" s="178"/>
      <c r="G151" s="178"/>
      <c r="H151" s="178"/>
      <c r="I151" s="573" t="s">
        <v>754</v>
      </c>
      <c r="J151" s="764"/>
      <c r="K151" s="764"/>
      <c r="L151" s="764"/>
      <c r="M151" s="764"/>
      <c r="N151" s="764"/>
      <c r="O151" s="177"/>
      <c r="P151" s="177"/>
      <c r="Q151" s="177"/>
      <c r="R151" s="177"/>
    </row>
    <row r="152" spans="1:18" ht="12.75">
      <c r="A152" s="179"/>
      <c r="B152" s="177"/>
      <c r="C152" s="177"/>
      <c r="D152" s="177" t="s">
        <v>761</v>
      </c>
      <c r="E152" s="178" t="s">
        <v>756</v>
      </c>
      <c r="F152" s="178"/>
      <c r="G152" s="178"/>
      <c r="H152" s="178"/>
      <c r="I152" s="573" t="s">
        <v>757</v>
      </c>
      <c r="J152" s="764"/>
      <c r="K152" s="764"/>
      <c r="L152" s="764"/>
      <c r="M152" s="764"/>
      <c r="N152" s="764"/>
      <c r="O152" s="177"/>
      <c r="P152" s="177"/>
      <c r="Q152" s="177"/>
      <c r="R152" s="177"/>
    </row>
    <row r="153" spans="1:18" ht="12.75">
      <c r="A153" s="179"/>
      <c r="B153" s="177"/>
      <c r="C153" s="177"/>
      <c r="D153" s="177" t="s">
        <v>764</v>
      </c>
      <c r="E153" s="178" t="s">
        <v>759</v>
      </c>
      <c r="F153" s="178"/>
      <c r="G153" s="178"/>
      <c r="H153" s="178"/>
      <c r="I153" s="573" t="s">
        <v>760</v>
      </c>
      <c r="J153" s="764">
        <v>2550745</v>
      </c>
      <c r="K153" s="764"/>
      <c r="L153" s="764"/>
      <c r="M153" s="764">
        <v>2350469</v>
      </c>
      <c r="N153" s="764"/>
      <c r="O153" s="177"/>
      <c r="P153" s="177"/>
      <c r="Q153" s="177"/>
      <c r="R153" s="177"/>
    </row>
    <row r="154" spans="1:18" ht="12.75">
      <c r="A154" s="179"/>
      <c r="B154" s="177"/>
      <c r="C154" s="177"/>
      <c r="D154" s="177" t="s">
        <v>767</v>
      </c>
      <c r="E154" s="178" t="s">
        <v>762</v>
      </c>
      <c r="F154" s="178"/>
      <c r="G154" s="178"/>
      <c r="H154" s="178"/>
      <c r="I154" s="573" t="s">
        <v>763</v>
      </c>
      <c r="J154" s="764">
        <v>2047123</v>
      </c>
      <c r="K154" s="764"/>
      <c r="L154" s="764"/>
      <c r="M154" s="764">
        <v>3293450</v>
      </c>
      <c r="N154" s="764"/>
      <c r="O154" s="177"/>
      <c r="P154" s="177"/>
      <c r="Q154" s="177"/>
      <c r="R154" s="177"/>
    </row>
    <row r="155" spans="1:18" ht="12.75">
      <c r="A155" s="179"/>
      <c r="B155" s="177"/>
      <c r="C155" s="177"/>
      <c r="D155" s="177" t="s">
        <v>770</v>
      </c>
      <c r="E155" s="178" t="s">
        <v>898</v>
      </c>
      <c r="F155" s="178"/>
      <c r="G155" s="178"/>
      <c r="H155" s="178"/>
      <c r="I155" s="573" t="s">
        <v>899</v>
      </c>
      <c r="J155" s="764"/>
      <c r="K155" s="764"/>
      <c r="L155" s="764"/>
      <c r="M155" s="764"/>
      <c r="N155" s="764"/>
      <c r="O155" s="177"/>
      <c r="P155" s="177"/>
      <c r="Q155" s="177"/>
      <c r="R155" s="177"/>
    </row>
    <row r="156" spans="1:18" ht="12.75">
      <c r="A156" s="179"/>
      <c r="B156" s="177"/>
      <c r="C156" s="177"/>
      <c r="D156" s="177" t="s">
        <v>900</v>
      </c>
      <c r="E156" s="178" t="s">
        <v>901</v>
      </c>
      <c r="F156" s="178"/>
      <c r="G156" s="178"/>
      <c r="H156" s="178"/>
      <c r="I156" s="573" t="s">
        <v>902</v>
      </c>
      <c r="J156" s="764"/>
      <c r="K156" s="764"/>
      <c r="L156" s="764"/>
      <c r="M156" s="764"/>
      <c r="N156" s="764"/>
      <c r="O156" s="177"/>
      <c r="P156" s="177"/>
      <c r="Q156" s="177"/>
      <c r="R156" s="177"/>
    </row>
    <row r="157" spans="1:18" ht="12.75">
      <c r="A157" s="179"/>
      <c r="B157" s="177"/>
      <c r="C157" s="177"/>
      <c r="D157" s="177" t="s">
        <v>903</v>
      </c>
      <c r="E157" s="178" t="s">
        <v>904</v>
      </c>
      <c r="F157" s="178"/>
      <c r="G157" s="178"/>
      <c r="H157" s="178"/>
      <c r="I157" s="573" t="s">
        <v>905</v>
      </c>
      <c r="J157" s="764">
        <v>22682060.39</v>
      </c>
      <c r="K157" s="764"/>
      <c r="L157" s="764"/>
      <c r="M157" s="764">
        <v>14458007.74</v>
      </c>
      <c r="N157" s="764"/>
      <c r="O157" s="177"/>
      <c r="P157" s="177"/>
      <c r="Q157" s="177"/>
      <c r="R157" s="177"/>
    </row>
    <row r="158" spans="1:18" ht="12.75">
      <c r="A158" s="179"/>
      <c r="B158" s="177"/>
      <c r="C158" s="177"/>
      <c r="D158" s="177" t="s">
        <v>785</v>
      </c>
      <c r="E158" s="178" t="s">
        <v>906</v>
      </c>
      <c r="F158" s="178"/>
      <c r="G158" s="178"/>
      <c r="H158" s="178"/>
      <c r="I158" s="573" t="s">
        <v>907</v>
      </c>
      <c r="J158" s="764"/>
      <c r="K158" s="764"/>
      <c r="L158" s="764"/>
      <c r="M158" s="764"/>
      <c r="N158" s="764"/>
      <c r="O158" s="177"/>
      <c r="P158" s="177"/>
      <c r="Q158" s="177"/>
      <c r="R158" s="177"/>
    </row>
    <row r="159" spans="1:18" ht="12.75">
      <c r="A159" s="179"/>
      <c r="B159" s="177"/>
      <c r="C159" s="177"/>
      <c r="D159" s="177" t="s">
        <v>788</v>
      </c>
      <c r="E159" s="178" t="s">
        <v>777</v>
      </c>
      <c r="F159" s="178"/>
      <c r="G159" s="178"/>
      <c r="H159" s="178"/>
      <c r="I159" s="573" t="s">
        <v>778</v>
      </c>
      <c r="J159" s="764"/>
      <c r="K159" s="764"/>
      <c r="L159" s="764"/>
      <c r="M159" s="764"/>
      <c r="N159" s="764"/>
      <c r="O159" s="177"/>
      <c r="P159" s="177"/>
      <c r="Q159" s="177"/>
      <c r="R159" s="177"/>
    </row>
    <row r="160" spans="1:18" ht="12.75">
      <c r="A160" s="179"/>
      <c r="B160" s="177"/>
      <c r="C160" s="177"/>
      <c r="D160" s="177" t="s">
        <v>791</v>
      </c>
      <c r="E160" s="178" t="s">
        <v>908</v>
      </c>
      <c r="F160" s="178"/>
      <c r="G160" s="178"/>
      <c r="H160" s="178"/>
      <c r="I160" s="573" t="s">
        <v>909</v>
      </c>
      <c r="J160" s="764"/>
      <c r="K160" s="764"/>
      <c r="L160" s="764"/>
      <c r="M160" s="764"/>
      <c r="N160" s="764"/>
      <c r="O160" s="177"/>
      <c r="P160" s="177"/>
      <c r="Q160" s="177"/>
      <c r="R160" s="177"/>
    </row>
    <row r="161" spans="1:18" ht="12.75">
      <c r="A161" s="179"/>
      <c r="B161" s="177"/>
      <c r="C161" s="177"/>
      <c r="D161" s="177" t="s">
        <v>794</v>
      </c>
      <c r="E161" s="178" t="s">
        <v>910</v>
      </c>
      <c r="F161" s="178"/>
      <c r="G161" s="178"/>
      <c r="H161" s="178"/>
      <c r="I161" s="573" t="s">
        <v>911</v>
      </c>
      <c r="J161" s="764"/>
      <c r="K161" s="764"/>
      <c r="L161" s="764"/>
      <c r="M161" s="764"/>
      <c r="N161" s="764"/>
      <c r="O161" s="177"/>
      <c r="P161" s="177"/>
      <c r="Q161" s="177"/>
      <c r="R161" s="177"/>
    </row>
    <row r="162" spans="1:18" ht="12.75">
      <c r="A162" s="179"/>
      <c r="B162" s="177"/>
      <c r="C162" s="177"/>
      <c r="D162" s="177" t="s">
        <v>797</v>
      </c>
      <c r="E162" s="178" t="s">
        <v>912</v>
      </c>
      <c r="F162" s="178"/>
      <c r="G162" s="178"/>
      <c r="H162" s="178"/>
      <c r="I162" s="573" t="s">
        <v>913</v>
      </c>
      <c r="J162" s="764"/>
      <c r="K162" s="764"/>
      <c r="L162" s="764"/>
      <c r="M162" s="764"/>
      <c r="N162" s="764"/>
      <c r="O162" s="177"/>
      <c r="P162" s="177"/>
      <c r="Q162" s="177"/>
      <c r="R162" s="177"/>
    </row>
    <row r="163" spans="1:18" ht="12.75">
      <c r="A163" s="179"/>
      <c r="B163" s="177"/>
      <c r="C163" s="177"/>
      <c r="D163" s="177" t="s">
        <v>800</v>
      </c>
      <c r="E163" s="178" t="s">
        <v>914</v>
      </c>
      <c r="F163" s="178"/>
      <c r="G163" s="178"/>
      <c r="H163" s="178"/>
      <c r="I163" s="573" t="s">
        <v>915</v>
      </c>
      <c r="J163" s="764">
        <v>1396533.69</v>
      </c>
      <c r="K163" s="764"/>
      <c r="L163" s="764"/>
      <c r="M163" s="764">
        <v>17308535.9</v>
      </c>
      <c r="N163" s="764"/>
      <c r="O163" s="177"/>
      <c r="P163" s="177"/>
      <c r="Q163" s="177"/>
      <c r="R163" s="177"/>
    </row>
    <row r="164" spans="1:18" ht="12.75">
      <c r="A164" s="179"/>
      <c r="B164" s="177"/>
      <c r="C164" s="177"/>
      <c r="D164" s="177" t="s">
        <v>803</v>
      </c>
      <c r="E164" s="178" t="s">
        <v>792</v>
      </c>
      <c r="F164" s="178"/>
      <c r="G164" s="178"/>
      <c r="H164" s="178"/>
      <c r="I164" s="573" t="s">
        <v>793</v>
      </c>
      <c r="J164" s="764"/>
      <c r="K164" s="764"/>
      <c r="L164" s="764"/>
      <c r="M164" s="764"/>
      <c r="N164" s="764"/>
      <c r="O164" s="177"/>
      <c r="P164" s="177"/>
      <c r="Q164" s="177"/>
      <c r="R164" s="177"/>
    </row>
    <row r="165" spans="1:18" ht="12.75">
      <c r="A165" s="179"/>
      <c r="B165" s="177"/>
      <c r="C165" s="177"/>
      <c r="D165" s="177" t="s">
        <v>916</v>
      </c>
      <c r="E165" s="178" t="s">
        <v>917</v>
      </c>
      <c r="F165" s="178"/>
      <c r="G165" s="178"/>
      <c r="H165" s="178"/>
      <c r="I165" s="573" t="s">
        <v>918</v>
      </c>
      <c r="J165" s="764">
        <v>3228216.24</v>
      </c>
      <c r="K165" s="764"/>
      <c r="L165" s="764"/>
      <c r="M165" s="764">
        <v>2982891.09</v>
      </c>
      <c r="N165" s="764"/>
      <c r="O165" s="177"/>
      <c r="P165" s="177"/>
      <c r="Q165" s="177"/>
      <c r="R165" s="177"/>
    </row>
    <row r="166" spans="1:18" ht="12.75">
      <c r="A166" s="179"/>
      <c r="B166" s="177"/>
      <c r="C166" s="177"/>
      <c r="D166" s="177" t="s">
        <v>919</v>
      </c>
      <c r="E166" s="178" t="s">
        <v>920</v>
      </c>
      <c r="F166" s="178"/>
      <c r="G166" s="178"/>
      <c r="H166" s="178"/>
      <c r="I166" s="573" t="s">
        <v>921</v>
      </c>
      <c r="J166" s="764">
        <v>600000</v>
      </c>
      <c r="K166" s="764"/>
      <c r="L166" s="764"/>
      <c r="M166" s="764">
        <v>809730</v>
      </c>
      <c r="N166" s="764"/>
      <c r="O166" s="177"/>
      <c r="P166" s="177"/>
      <c r="Q166" s="177"/>
      <c r="R166" s="177"/>
    </row>
    <row r="167" spans="1:18" ht="12.75">
      <c r="A167" s="179"/>
      <c r="B167" s="177"/>
      <c r="C167" s="177"/>
      <c r="D167" s="177" t="s">
        <v>922</v>
      </c>
      <c r="E167" s="178" t="s">
        <v>923</v>
      </c>
      <c r="F167" s="178"/>
      <c r="G167" s="178"/>
      <c r="H167" s="178"/>
      <c r="I167" s="573" t="s">
        <v>924</v>
      </c>
      <c r="J167" s="764">
        <v>26189136.13</v>
      </c>
      <c r="K167" s="764"/>
      <c r="L167" s="764"/>
      <c r="M167" s="764">
        <v>27314917.41</v>
      </c>
      <c r="N167" s="764"/>
      <c r="O167" s="177"/>
      <c r="P167" s="177"/>
      <c r="Q167" s="177"/>
      <c r="R167" s="177"/>
    </row>
    <row r="168" spans="1:18" ht="12.75">
      <c r="A168" s="179"/>
      <c r="B168" s="177"/>
      <c r="C168" s="177"/>
      <c r="D168" s="177" t="s">
        <v>925</v>
      </c>
      <c r="E168" s="178" t="s">
        <v>926</v>
      </c>
      <c r="F168" s="178"/>
      <c r="G168" s="178"/>
      <c r="H168" s="178"/>
      <c r="I168" s="573" t="s">
        <v>927</v>
      </c>
      <c r="J168" s="764">
        <v>41899570.02</v>
      </c>
      <c r="K168" s="764"/>
      <c r="L168" s="764"/>
      <c r="M168" s="764">
        <v>22677528.63</v>
      </c>
      <c r="N168" s="764"/>
      <c r="O168" s="177"/>
      <c r="P168" s="177"/>
      <c r="Q168" s="177"/>
      <c r="R168" s="177"/>
    </row>
  </sheetData>
  <sheetProtection/>
  <mergeCells count="490">
    <mergeCell ref="J168:L168"/>
    <mergeCell ref="M168:N168"/>
    <mergeCell ref="J165:L165"/>
    <mergeCell ref="M165:N165"/>
    <mergeCell ref="J166:L166"/>
    <mergeCell ref="M166:N166"/>
    <mergeCell ref="J167:L167"/>
    <mergeCell ref="M167:N167"/>
    <mergeCell ref="J162:L162"/>
    <mergeCell ref="M162:N162"/>
    <mergeCell ref="J163:L163"/>
    <mergeCell ref="M163:N163"/>
    <mergeCell ref="J164:L164"/>
    <mergeCell ref="M164:N164"/>
    <mergeCell ref="J159:L159"/>
    <mergeCell ref="M159:N159"/>
    <mergeCell ref="J160:L160"/>
    <mergeCell ref="M160:N160"/>
    <mergeCell ref="J161:L161"/>
    <mergeCell ref="M161:N161"/>
    <mergeCell ref="J156:L156"/>
    <mergeCell ref="M156:N156"/>
    <mergeCell ref="J157:L157"/>
    <mergeCell ref="M157:N157"/>
    <mergeCell ref="J158:L158"/>
    <mergeCell ref="M158:N158"/>
    <mergeCell ref="J153:L153"/>
    <mergeCell ref="M153:N153"/>
    <mergeCell ref="J154:L154"/>
    <mergeCell ref="M154:N154"/>
    <mergeCell ref="J155:L155"/>
    <mergeCell ref="M155:N155"/>
    <mergeCell ref="J150:L150"/>
    <mergeCell ref="M150:N150"/>
    <mergeCell ref="J151:L151"/>
    <mergeCell ref="M151:N151"/>
    <mergeCell ref="J152:L152"/>
    <mergeCell ref="M152:N152"/>
    <mergeCell ref="J147:L147"/>
    <mergeCell ref="M147:N147"/>
    <mergeCell ref="J148:L148"/>
    <mergeCell ref="M148:N148"/>
    <mergeCell ref="J149:L149"/>
    <mergeCell ref="M149:N149"/>
    <mergeCell ref="J144:L144"/>
    <mergeCell ref="M144:N144"/>
    <mergeCell ref="J145:L145"/>
    <mergeCell ref="M145:N145"/>
    <mergeCell ref="J146:L146"/>
    <mergeCell ref="M146:N146"/>
    <mergeCell ref="J141:L141"/>
    <mergeCell ref="M141:N141"/>
    <mergeCell ref="J142:L142"/>
    <mergeCell ref="M142:N142"/>
    <mergeCell ref="J143:L143"/>
    <mergeCell ref="M143:N143"/>
    <mergeCell ref="J138:L138"/>
    <mergeCell ref="M138:N138"/>
    <mergeCell ref="J139:L139"/>
    <mergeCell ref="M139:N139"/>
    <mergeCell ref="J140:L140"/>
    <mergeCell ref="M140:N140"/>
    <mergeCell ref="J135:L135"/>
    <mergeCell ref="M135:N135"/>
    <mergeCell ref="J136:L136"/>
    <mergeCell ref="M136:N136"/>
    <mergeCell ref="J137:L137"/>
    <mergeCell ref="M137:N137"/>
    <mergeCell ref="J132:L132"/>
    <mergeCell ref="M132:N132"/>
    <mergeCell ref="J133:L133"/>
    <mergeCell ref="M133:N133"/>
    <mergeCell ref="J134:L134"/>
    <mergeCell ref="M134:N134"/>
    <mergeCell ref="J129:L129"/>
    <mergeCell ref="M129:N129"/>
    <mergeCell ref="J130:L130"/>
    <mergeCell ref="M130:N130"/>
    <mergeCell ref="J131:L131"/>
    <mergeCell ref="M131:N131"/>
    <mergeCell ref="J126:L126"/>
    <mergeCell ref="M126:N126"/>
    <mergeCell ref="J127:L127"/>
    <mergeCell ref="M127:N127"/>
    <mergeCell ref="J128:L128"/>
    <mergeCell ref="M128:N128"/>
    <mergeCell ref="J123:L123"/>
    <mergeCell ref="M123:N123"/>
    <mergeCell ref="J124:L124"/>
    <mergeCell ref="M124:N124"/>
    <mergeCell ref="J125:L125"/>
    <mergeCell ref="M125:N125"/>
    <mergeCell ref="J120:L120"/>
    <mergeCell ref="M120:N120"/>
    <mergeCell ref="J121:L121"/>
    <mergeCell ref="M121:N121"/>
    <mergeCell ref="J122:L122"/>
    <mergeCell ref="M122:N122"/>
    <mergeCell ref="J117:L117"/>
    <mergeCell ref="M117:N117"/>
    <mergeCell ref="J118:L118"/>
    <mergeCell ref="M118:N118"/>
    <mergeCell ref="J119:L119"/>
    <mergeCell ref="M119:N119"/>
    <mergeCell ref="J114:L114"/>
    <mergeCell ref="M114:N114"/>
    <mergeCell ref="J115:L115"/>
    <mergeCell ref="M115:N115"/>
    <mergeCell ref="J116:L116"/>
    <mergeCell ref="M116:N116"/>
    <mergeCell ref="J111:L111"/>
    <mergeCell ref="M111:N111"/>
    <mergeCell ref="J112:L112"/>
    <mergeCell ref="M112:N112"/>
    <mergeCell ref="J113:L113"/>
    <mergeCell ref="M113:N113"/>
    <mergeCell ref="J106:L106"/>
    <mergeCell ref="M106:N106"/>
    <mergeCell ref="O106:P106"/>
    <mergeCell ref="Q106:R106"/>
    <mergeCell ref="J110:L110"/>
    <mergeCell ref="M110:N110"/>
    <mergeCell ref="J104:L104"/>
    <mergeCell ref="M104:N104"/>
    <mergeCell ref="O104:P104"/>
    <mergeCell ref="Q104:R104"/>
    <mergeCell ref="J105:L105"/>
    <mergeCell ref="M105:N105"/>
    <mergeCell ref="O105:P105"/>
    <mergeCell ref="Q105:R105"/>
    <mergeCell ref="J102:L102"/>
    <mergeCell ref="M102:N102"/>
    <mergeCell ref="O102:P102"/>
    <mergeCell ref="Q102:R102"/>
    <mergeCell ref="J103:L103"/>
    <mergeCell ref="M103:N103"/>
    <mergeCell ref="O103:P103"/>
    <mergeCell ref="Q103:R103"/>
    <mergeCell ref="J100:L100"/>
    <mergeCell ref="M100:N100"/>
    <mergeCell ref="O100:P100"/>
    <mergeCell ref="Q100:R100"/>
    <mergeCell ref="J101:L101"/>
    <mergeCell ref="M101:N101"/>
    <mergeCell ref="O101:P101"/>
    <mergeCell ref="Q101:R101"/>
    <mergeCell ref="J98:L98"/>
    <mergeCell ref="M98:N98"/>
    <mergeCell ref="O98:P98"/>
    <mergeCell ref="Q98:R98"/>
    <mergeCell ref="J99:L99"/>
    <mergeCell ref="M99:N99"/>
    <mergeCell ref="O99:P99"/>
    <mergeCell ref="Q99:R99"/>
    <mergeCell ref="J96:L96"/>
    <mergeCell ref="M96:N96"/>
    <mergeCell ref="O96:P96"/>
    <mergeCell ref="Q96:R96"/>
    <mergeCell ref="J97:L97"/>
    <mergeCell ref="M97:N97"/>
    <mergeCell ref="O97:P97"/>
    <mergeCell ref="Q97:R97"/>
    <mergeCell ref="J94:L94"/>
    <mergeCell ref="M94:N94"/>
    <mergeCell ref="O94:P94"/>
    <mergeCell ref="Q94:R94"/>
    <mergeCell ref="J95:L95"/>
    <mergeCell ref="M95:N95"/>
    <mergeCell ref="O95:P95"/>
    <mergeCell ref="Q95:R95"/>
    <mergeCell ref="J92:L92"/>
    <mergeCell ref="M92:N92"/>
    <mergeCell ref="O92:P92"/>
    <mergeCell ref="Q92:R92"/>
    <mergeCell ref="J93:L93"/>
    <mergeCell ref="M93:N93"/>
    <mergeCell ref="O93:P93"/>
    <mergeCell ref="Q93:R93"/>
    <mergeCell ref="J90:L90"/>
    <mergeCell ref="M90:N90"/>
    <mergeCell ref="O90:P90"/>
    <mergeCell ref="Q90:R90"/>
    <mergeCell ref="J91:L91"/>
    <mergeCell ref="M91:N91"/>
    <mergeCell ref="O91:P91"/>
    <mergeCell ref="Q91:R91"/>
    <mergeCell ref="J88:L88"/>
    <mergeCell ref="M88:N88"/>
    <mergeCell ref="O88:P88"/>
    <mergeCell ref="Q88:R88"/>
    <mergeCell ref="J89:L89"/>
    <mergeCell ref="M89:N89"/>
    <mergeCell ref="O89:P89"/>
    <mergeCell ref="Q89:R89"/>
    <mergeCell ref="J86:L86"/>
    <mergeCell ref="M86:N86"/>
    <mergeCell ref="O86:P86"/>
    <mergeCell ref="Q86:R86"/>
    <mergeCell ref="J87:L87"/>
    <mergeCell ref="M87:N87"/>
    <mergeCell ref="O87:P87"/>
    <mergeCell ref="Q87:R87"/>
    <mergeCell ref="J84:L84"/>
    <mergeCell ref="M84:N84"/>
    <mergeCell ref="O84:P84"/>
    <mergeCell ref="Q84:R84"/>
    <mergeCell ref="J85:L85"/>
    <mergeCell ref="M85:N85"/>
    <mergeCell ref="O85:P85"/>
    <mergeCell ref="Q85:R85"/>
    <mergeCell ref="J82:L82"/>
    <mergeCell ref="M82:N82"/>
    <mergeCell ref="O82:P82"/>
    <mergeCell ref="Q82:R82"/>
    <mergeCell ref="J83:L83"/>
    <mergeCell ref="M83:N83"/>
    <mergeCell ref="O83:P83"/>
    <mergeCell ref="Q83:R83"/>
    <mergeCell ref="J80:L80"/>
    <mergeCell ref="M80:N80"/>
    <mergeCell ref="O80:P80"/>
    <mergeCell ref="Q80:R80"/>
    <mergeCell ref="J81:L81"/>
    <mergeCell ref="M81:N81"/>
    <mergeCell ref="O81:P81"/>
    <mergeCell ref="Q81:R81"/>
    <mergeCell ref="J78:L78"/>
    <mergeCell ref="M78:N78"/>
    <mergeCell ref="O78:P78"/>
    <mergeCell ref="Q78:R78"/>
    <mergeCell ref="J79:L79"/>
    <mergeCell ref="M79:N79"/>
    <mergeCell ref="O79:P79"/>
    <mergeCell ref="Q79:R79"/>
    <mergeCell ref="J76:L76"/>
    <mergeCell ref="M76:N76"/>
    <mergeCell ref="O76:P76"/>
    <mergeCell ref="Q76:R76"/>
    <mergeCell ref="J77:L77"/>
    <mergeCell ref="M77:N77"/>
    <mergeCell ref="O77:P77"/>
    <mergeCell ref="Q77:R77"/>
    <mergeCell ref="J74:L74"/>
    <mergeCell ref="M74:N74"/>
    <mergeCell ref="O74:P74"/>
    <mergeCell ref="Q74:R74"/>
    <mergeCell ref="J75:L75"/>
    <mergeCell ref="M75:N75"/>
    <mergeCell ref="O75:P75"/>
    <mergeCell ref="Q75:R75"/>
    <mergeCell ref="J72:L72"/>
    <mergeCell ref="M72:N72"/>
    <mergeCell ref="O72:P72"/>
    <mergeCell ref="Q72:R72"/>
    <mergeCell ref="J73:L73"/>
    <mergeCell ref="M73:N73"/>
    <mergeCell ref="O73:P73"/>
    <mergeCell ref="Q73:R73"/>
    <mergeCell ref="J70:L70"/>
    <mergeCell ref="M70:N70"/>
    <mergeCell ref="O70:P70"/>
    <mergeCell ref="Q70:R70"/>
    <mergeCell ref="J71:L71"/>
    <mergeCell ref="M71:N71"/>
    <mergeCell ref="O71:P71"/>
    <mergeCell ref="Q71:R71"/>
    <mergeCell ref="J68:L68"/>
    <mergeCell ref="M68:N68"/>
    <mergeCell ref="O68:P68"/>
    <mergeCell ref="Q68:R68"/>
    <mergeCell ref="J69:L69"/>
    <mergeCell ref="M69:N69"/>
    <mergeCell ref="O69:P69"/>
    <mergeCell ref="Q69:R69"/>
    <mergeCell ref="J66:L66"/>
    <mergeCell ref="M66:N66"/>
    <mergeCell ref="O66:P66"/>
    <mergeCell ref="Q66:R66"/>
    <mergeCell ref="J67:L67"/>
    <mergeCell ref="M67:N67"/>
    <mergeCell ref="O67:P67"/>
    <mergeCell ref="Q67:R67"/>
    <mergeCell ref="J64:L64"/>
    <mergeCell ref="M64:N64"/>
    <mergeCell ref="O64:P64"/>
    <mergeCell ref="Q64:R64"/>
    <mergeCell ref="J65:L65"/>
    <mergeCell ref="M65:N65"/>
    <mergeCell ref="O65:P65"/>
    <mergeCell ref="Q65:R65"/>
    <mergeCell ref="J62:L62"/>
    <mergeCell ref="M62:N62"/>
    <mergeCell ref="O62:P62"/>
    <mergeCell ref="Q62:R62"/>
    <mergeCell ref="J63:L63"/>
    <mergeCell ref="M63:N63"/>
    <mergeCell ref="O63:P63"/>
    <mergeCell ref="Q63:R63"/>
    <mergeCell ref="J60:L60"/>
    <mergeCell ref="M60:N60"/>
    <mergeCell ref="O60:P60"/>
    <mergeCell ref="Q60:R60"/>
    <mergeCell ref="J61:L61"/>
    <mergeCell ref="M61:N61"/>
    <mergeCell ref="O61:P61"/>
    <mergeCell ref="Q61:R61"/>
    <mergeCell ref="J58:L58"/>
    <mergeCell ref="M58:N58"/>
    <mergeCell ref="O58:P58"/>
    <mergeCell ref="Q58:R58"/>
    <mergeCell ref="J59:L59"/>
    <mergeCell ref="M59:N59"/>
    <mergeCell ref="O59:P59"/>
    <mergeCell ref="Q59:R59"/>
    <mergeCell ref="J56:L56"/>
    <mergeCell ref="M56:N56"/>
    <mergeCell ref="O56:P56"/>
    <mergeCell ref="Q56:R56"/>
    <mergeCell ref="J57:L57"/>
    <mergeCell ref="M57:N57"/>
    <mergeCell ref="O57:P57"/>
    <mergeCell ref="Q57:R57"/>
    <mergeCell ref="J54:L54"/>
    <mergeCell ref="M54:N54"/>
    <mergeCell ref="O54:P54"/>
    <mergeCell ref="Q54:R54"/>
    <mergeCell ref="J55:L55"/>
    <mergeCell ref="M55:N55"/>
    <mergeCell ref="O55:P55"/>
    <mergeCell ref="Q55:R55"/>
    <mergeCell ref="J52:L52"/>
    <mergeCell ref="M52:N52"/>
    <mergeCell ref="O52:P52"/>
    <mergeCell ref="Q52:R52"/>
    <mergeCell ref="J53:L53"/>
    <mergeCell ref="M53:N53"/>
    <mergeCell ref="O53:P53"/>
    <mergeCell ref="Q53:R53"/>
    <mergeCell ref="J50:L50"/>
    <mergeCell ref="M50:N50"/>
    <mergeCell ref="O50:P50"/>
    <mergeCell ref="Q50:R50"/>
    <mergeCell ref="J51:L51"/>
    <mergeCell ref="M51:N51"/>
    <mergeCell ref="O51:P51"/>
    <mergeCell ref="Q51:R51"/>
    <mergeCell ref="J48:L48"/>
    <mergeCell ref="M48:N48"/>
    <mergeCell ref="O48:P48"/>
    <mergeCell ref="Q48:R48"/>
    <mergeCell ref="J49:L49"/>
    <mergeCell ref="M49:N49"/>
    <mergeCell ref="O49:P49"/>
    <mergeCell ref="Q49:R49"/>
    <mergeCell ref="J46:L46"/>
    <mergeCell ref="M46:N46"/>
    <mergeCell ref="O46:P46"/>
    <mergeCell ref="Q46:R46"/>
    <mergeCell ref="J47:L47"/>
    <mergeCell ref="M47:N47"/>
    <mergeCell ref="O47:P47"/>
    <mergeCell ref="Q47:R47"/>
    <mergeCell ref="J44:L44"/>
    <mergeCell ref="M44:N44"/>
    <mergeCell ref="O44:P44"/>
    <mergeCell ref="Q44:R44"/>
    <mergeCell ref="J45:L45"/>
    <mergeCell ref="M45:N45"/>
    <mergeCell ref="O45:P45"/>
    <mergeCell ref="Q45:R45"/>
    <mergeCell ref="J42:L42"/>
    <mergeCell ref="M42:N42"/>
    <mergeCell ref="O42:P42"/>
    <mergeCell ref="Q42:R42"/>
    <mergeCell ref="J43:L43"/>
    <mergeCell ref="M43:N43"/>
    <mergeCell ref="O43:P43"/>
    <mergeCell ref="Q43:R43"/>
    <mergeCell ref="J40:L40"/>
    <mergeCell ref="M40:N40"/>
    <mergeCell ref="O40:P40"/>
    <mergeCell ref="Q40:R40"/>
    <mergeCell ref="J41:L41"/>
    <mergeCell ref="M41:N41"/>
    <mergeCell ref="O41:P41"/>
    <mergeCell ref="Q41:R41"/>
    <mergeCell ref="J38:L38"/>
    <mergeCell ref="M38:N38"/>
    <mergeCell ref="O38:P38"/>
    <mergeCell ref="Q38:R38"/>
    <mergeCell ref="J39:L39"/>
    <mergeCell ref="M39:N39"/>
    <mergeCell ref="O39:P39"/>
    <mergeCell ref="Q39:R39"/>
    <mergeCell ref="J36:L36"/>
    <mergeCell ref="M36:N36"/>
    <mergeCell ref="O36:P36"/>
    <mergeCell ref="Q36:R36"/>
    <mergeCell ref="J37:L37"/>
    <mergeCell ref="M37:N37"/>
    <mergeCell ref="O37:P37"/>
    <mergeCell ref="Q37:R37"/>
    <mergeCell ref="J34:L34"/>
    <mergeCell ref="M34:N34"/>
    <mergeCell ref="O34:P34"/>
    <mergeCell ref="Q34:R34"/>
    <mergeCell ref="J35:L35"/>
    <mergeCell ref="M35:N35"/>
    <mergeCell ref="O35:P35"/>
    <mergeCell ref="Q35:R35"/>
    <mergeCell ref="J32:L32"/>
    <mergeCell ref="M32:N32"/>
    <mergeCell ref="O32:P32"/>
    <mergeCell ref="Q32:R32"/>
    <mergeCell ref="J33:L33"/>
    <mergeCell ref="M33:N33"/>
    <mergeCell ref="O33:P33"/>
    <mergeCell ref="Q33:R33"/>
    <mergeCell ref="J30:L30"/>
    <mergeCell ref="M30:N30"/>
    <mergeCell ref="O30:P30"/>
    <mergeCell ref="Q30:R30"/>
    <mergeCell ref="J31:L31"/>
    <mergeCell ref="M31:N31"/>
    <mergeCell ref="O31:P31"/>
    <mergeCell ref="Q31:R31"/>
    <mergeCell ref="J28:L28"/>
    <mergeCell ref="M28:N28"/>
    <mergeCell ref="O28:P28"/>
    <mergeCell ref="Q28:R28"/>
    <mergeCell ref="J29:L29"/>
    <mergeCell ref="M29:N29"/>
    <mergeCell ref="O29:P29"/>
    <mergeCell ref="Q29:R29"/>
    <mergeCell ref="J26:L26"/>
    <mergeCell ref="M26:N26"/>
    <mergeCell ref="O26:P26"/>
    <mergeCell ref="Q26:R26"/>
    <mergeCell ref="J27:L27"/>
    <mergeCell ref="M27:N27"/>
    <mergeCell ref="O27:P27"/>
    <mergeCell ref="Q27:R27"/>
    <mergeCell ref="J24:L24"/>
    <mergeCell ref="M24:N24"/>
    <mergeCell ref="O24:P24"/>
    <mergeCell ref="Q24:R24"/>
    <mergeCell ref="J25:L25"/>
    <mergeCell ref="M25:N25"/>
    <mergeCell ref="O25:P25"/>
    <mergeCell ref="Q25:R25"/>
    <mergeCell ref="J22:L22"/>
    <mergeCell ref="M22:N22"/>
    <mergeCell ref="O22:P22"/>
    <mergeCell ref="Q22:R22"/>
    <mergeCell ref="J23:L23"/>
    <mergeCell ref="M23:N23"/>
    <mergeCell ref="O23:P23"/>
    <mergeCell ref="Q23:R23"/>
    <mergeCell ref="J20:L20"/>
    <mergeCell ref="M20:N20"/>
    <mergeCell ref="O20:P20"/>
    <mergeCell ref="Q20:R20"/>
    <mergeCell ref="J21:L21"/>
    <mergeCell ref="M21:N21"/>
    <mergeCell ref="O21:P21"/>
    <mergeCell ref="Q21:R21"/>
    <mergeCell ref="J18:L18"/>
    <mergeCell ref="M18:N18"/>
    <mergeCell ref="O18:P18"/>
    <mergeCell ref="Q18:R18"/>
    <mergeCell ref="J19:L19"/>
    <mergeCell ref="M19:N19"/>
    <mergeCell ref="O19:P19"/>
    <mergeCell ref="Q19:R19"/>
    <mergeCell ref="J16:L16"/>
    <mergeCell ref="M16:N16"/>
    <mergeCell ref="O16:P16"/>
    <mergeCell ref="Q16:R16"/>
    <mergeCell ref="J17:L17"/>
    <mergeCell ref="M17:N17"/>
    <mergeCell ref="O17:P17"/>
    <mergeCell ref="Q17:R17"/>
    <mergeCell ref="J13:L13"/>
    <mergeCell ref="M13:N13"/>
    <mergeCell ref="O13:P13"/>
    <mergeCell ref="Q13:R13"/>
    <mergeCell ref="J15:L15"/>
    <mergeCell ref="M15:N15"/>
    <mergeCell ref="O15:P15"/>
    <mergeCell ref="Q15:R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headerFooter>
    <oddHeader>&amp;CP ř í l o h a  č. 1e) 
k usnesení Rady MČ Praha 4 č. 11R-330/2021 ze dne 02.06.2021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view="pageLayout" workbookViewId="0" topLeftCell="A1">
      <selection activeCell="M33" sqref="M33"/>
    </sheetView>
  </sheetViews>
  <sheetFormatPr defaultColWidth="9.00390625" defaultRowHeight="12.75"/>
  <cols>
    <col min="1" max="1" width="2.625" style="0" customWidth="1"/>
    <col min="2" max="3" width="1.875" style="0" customWidth="1"/>
    <col min="4" max="6" width="2.625" style="0" customWidth="1"/>
    <col min="7" max="7" width="4.00390625" style="0" customWidth="1"/>
    <col min="8" max="8" width="15.25390625" style="0" customWidth="1"/>
    <col min="9" max="9" width="11.00390625" style="0" customWidth="1"/>
    <col min="10" max="10" width="6.875" style="0" customWidth="1"/>
    <col min="11" max="11" width="15.25390625" style="0" customWidth="1"/>
    <col min="12" max="12" width="15.00390625" style="0" customWidth="1"/>
    <col min="13" max="13" width="14.625" style="0" customWidth="1"/>
    <col min="14" max="14" width="13.875" style="0" customWidth="1"/>
    <col min="15" max="15" width="22.25390625" style="0" customWidth="1"/>
  </cols>
  <sheetData>
    <row r="1" spans="1:15" ht="12.75">
      <c r="A1" s="111" t="s">
        <v>1445</v>
      </c>
      <c r="B1" s="111"/>
      <c r="C1" s="111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12" t="s">
        <v>2292</v>
      </c>
    </row>
    <row r="2" spans="1:15" ht="21">
      <c r="A2" s="116"/>
      <c r="B2" s="116"/>
      <c r="C2" s="116"/>
      <c r="D2" s="116"/>
      <c r="E2" s="116"/>
      <c r="F2" s="116"/>
      <c r="G2" s="116"/>
      <c r="H2" s="116"/>
      <c r="I2" s="117" t="s">
        <v>2294</v>
      </c>
      <c r="J2" s="117"/>
      <c r="K2" s="117"/>
      <c r="L2" s="117"/>
      <c r="M2" s="117"/>
      <c r="N2" s="117"/>
      <c r="O2" s="117"/>
    </row>
    <row r="3" spans="1:15" ht="12.75">
      <c r="A3" s="116"/>
      <c r="B3" s="118"/>
      <c r="C3" s="118"/>
      <c r="D3" s="118"/>
      <c r="E3" s="118"/>
      <c r="F3" s="118"/>
      <c r="G3" s="118"/>
      <c r="H3" s="118"/>
      <c r="I3" s="119" t="s">
        <v>603</v>
      </c>
      <c r="J3" s="119"/>
      <c r="K3" s="119"/>
      <c r="L3" s="119"/>
      <c r="M3" s="119"/>
      <c r="N3" s="119"/>
      <c r="O3" s="119"/>
    </row>
    <row r="4" spans="1:15" ht="12.75">
      <c r="A4" s="116"/>
      <c r="B4" s="116"/>
      <c r="C4" s="116"/>
      <c r="D4" s="116"/>
      <c r="E4" s="116"/>
      <c r="F4" s="116"/>
      <c r="G4" s="116"/>
      <c r="H4" s="116"/>
      <c r="I4" s="116" t="s">
        <v>1253</v>
      </c>
      <c r="J4" s="116"/>
      <c r="K4" s="116"/>
      <c r="L4" s="116"/>
      <c r="M4" s="116"/>
      <c r="N4" s="116"/>
      <c r="O4" s="116"/>
    </row>
    <row r="5" spans="1:15" ht="13.5">
      <c r="A5" s="116"/>
      <c r="B5" s="116"/>
      <c r="C5" s="116"/>
      <c r="D5" s="116"/>
      <c r="E5" s="116"/>
      <c r="F5" s="116"/>
      <c r="G5" s="116"/>
      <c r="H5" s="116"/>
      <c r="I5" s="161" t="s">
        <v>605</v>
      </c>
      <c r="J5" s="123" t="s">
        <v>1669</v>
      </c>
      <c r="K5" s="123"/>
      <c r="L5" s="123"/>
      <c r="M5" s="123"/>
      <c r="N5" s="123"/>
      <c r="O5" s="123"/>
    </row>
    <row r="6" spans="1:15" ht="13.5">
      <c r="A6" s="116"/>
      <c r="B6" s="116"/>
      <c r="C6" s="116"/>
      <c r="D6" s="116"/>
      <c r="E6" s="116"/>
      <c r="F6" s="116"/>
      <c r="G6" s="116"/>
      <c r="H6" s="116"/>
      <c r="I6" s="162" t="s">
        <v>606</v>
      </c>
      <c r="J6" s="123" t="s">
        <v>135</v>
      </c>
      <c r="K6" s="123"/>
      <c r="L6" s="123"/>
      <c r="M6" s="123"/>
      <c r="N6" s="123"/>
      <c r="O6" s="123"/>
    </row>
    <row r="7" spans="1:15" ht="12.75">
      <c r="A7" s="419" t="s">
        <v>929</v>
      </c>
      <c r="B7" s="419"/>
      <c r="C7" s="419"/>
      <c r="D7" s="419"/>
      <c r="E7" s="419"/>
      <c r="F7" s="419" t="s">
        <v>614</v>
      </c>
      <c r="G7" s="419"/>
      <c r="H7" s="419"/>
      <c r="I7" s="419"/>
      <c r="J7" s="419"/>
      <c r="K7" s="419"/>
      <c r="L7" s="419"/>
      <c r="M7" s="419"/>
      <c r="N7" s="420"/>
      <c r="O7" s="420" t="s">
        <v>2290</v>
      </c>
    </row>
    <row r="8" spans="1:15" ht="12.75">
      <c r="A8" s="387" t="s">
        <v>930</v>
      </c>
      <c r="B8" s="387" t="s">
        <v>931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766">
        <v>1092950871.38</v>
      </c>
      <c r="O8" s="766"/>
    </row>
    <row r="9" spans="1:15" ht="12.75">
      <c r="A9" s="190"/>
      <c r="B9" s="370"/>
      <c r="C9" s="370" t="s">
        <v>621</v>
      </c>
      <c r="D9" s="371" t="s">
        <v>932</v>
      </c>
      <c r="E9" s="371"/>
      <c r="F9" s="371"/>
      <c r="G9" s="371"/>
      <c r="H9" s="371"/>
      <c r="I9" s="371"/>
      <c r="J9" s="371"/>
      <c r="K9" s="371"/>
      <c r="L9" s="371"/>
      <c r="M9" s="371"/>
      <c r="N9" s="767">
        <v>131528331.51</v>
      </c>
      <c r="O9" s="767"/>
    </row>
    <row r="10" spans="1:15" ht="12.75">
      <c r="A10" s="191"/>
      <c r="B10" s="191"/>
      <c r="C10" s="191"/>
      <c r="D10" s="375" t="s">
        <v>933</v>
      </c>
      <c r="E10" s="375"/>
      <c r="F10" s="375"/>
      <c r="G10" s="375" t="s">
        <v>934</v>
      </c>
      <c r="H10" s="375"/>
      <c r="I10" s="375"/>
      <c r="J10" s="375"/>
      <c r="K10" s="375"/>
      <c r="L10" s="375"/>
      <c r="M10" s="375"/>
      <c r="N10" s="768">
        <v>111413219.32</v>
      </c>
      <c r="O10" s="768"/>
    </row>
    <row r="11" spans="1:15" ht="12.75">
      <c r="A11" s="191"/>
      <c r="B11" s="191"/>
      <c r="C11" s="191"/>
      <c r="D11" s="375" t="s">
        <v>935</v>
      </c>
      <c r="E11" s="375"/>
      <c r="F11" s="375"/>
      <c r="G11" s="375" t="s">
        <v>936</v>
      </c>
      <c r="H11" s="375"/>
      <c r="I11" s="375"/>
      <c r="J11" s="375"/>
      <c r="K11" s="375"/>
      <c r="L11" s="375"/>
      <c r="M11" s="375"/>
      <c r="N11" s="768">
        <v>25602755.05</v>
      </c>
      <c r="O11" s="768"/>
    </row>
    <row r="12" spans="1:15" ht="12.75">
      <c r="A12" s="191"/>
      <c r="B12" s="191"/>
      <c r="C12" s="191"/>
      <c r="D12" s="191"/>
      <c r="E12" s="178" t="s">
        <v>937</v>
      </c>
      <c r="F12" s="178"/>
      <c r="G12" s="178"/>
      <c r="H12" s="178" t="s">
        <v>938</v>
      </c>
      <c r="I12" s="178"/>
      <c r="J12" s="178"/>
      <c r="K12" s="178"/>
      <c r="L12" s="178"/>
      <c r="M12" s="178"/>
      <c r="N12" s="769"/>
      <c r="O12" s="769"/>
    </row>
    <row r="13" spans="1:15" ht="12.75">
      <c r="A13" s="191"/>
      <c r="B13" s="191"/>
      <c r="C13" s="191"/>
      <c r="D13" s="191"/>
      <c r="E13" s="178" t="s">
        <v>939</v>
      </c>
      <c r="F13" s="178"/>
      <c r="G13" s="178"/>
      <c r="H13" s="178" t="s">
        <v>940</v>
      </c>
      <c r="I13" s="178"/>
      <c r="J13" s="178"/>
      <c r="K13" s="178"/>
      <c r="L13" s="178"/>
      <c r="M13" s="178"/>
      <c r="N13" s="770"/>
      <c r="O13" s="770"/>
    </row>
    <row r="14" spans="1:15" ht="12.75">
      <c r="A14" s="191"/>
      <c r="B14" s="191"/>
      <c r="C14" s="191"/>
      <c r="D14" s="191"/>
      <c r="E14" s="178" t="s">
        <v>941</v>
      </c>
      <c r="F14" s="178"/>
      <c r="G14" s="178"/>
      <c r="H14" s="178" t="s">
        <v>942</v>
      </c>
      <c r="I14" s="178"/>
      <c r="J14" s="178"/>
      <c r="K14" s="178"/>
      <c r="L14" s="178"/>
      <c r="M14" s="178"/>
      <c r="N14" s="769"/>
      <c r="O14" s="769"/>
    </row>
    <row r="15" spans="1:15" ht="12.75">
      <c r="A15" s="191"/>
      <c r="B15" s="191"/>
      <c r="C15" s="191"/>
      <c r="D15" s="191"/>
      <c r="E15" s="178" t="s">
        <v>943</v>
      </c>
      <c r="F15" s="178"/>
      <c r="G15" s="178"/>
      <c r="H15" s="178" t="s">
        <v>944</v>
      </c>
      <c r="I15" s="178"/>
      <c r="J15" s="178"/>
      <c r="K15" s="178"/>
      <c r="L15" s="178"/>
      <c r="M15" s="178"/>
      <c r="N15" s="770"/>
      <c r="O15" s="770"/>
    </row>
    <row r="16" spans="1:15" ht="12.75">
      <c r="A16" s="191"/>
      <c r="B16" s="191"/>
      <c r="C16" s="191"/>
      <c r="D16" s="191"/>
      <c r="E16" s="178" t="s">
        <v>945</v>
      </c>
      <c r="F16" s="178"/>
      <c r="G16" s="178"/>
      <c r="H16" s="178" t="s">
        <v>946</v>
      </c>
      <c r="I16" s="178"/>
      <c r="J16" s="178"/>
      <c r="K16" s="178"/>
      <c r="L16" s="178"/>
      <c r="M16" s="178"/>
      <c r="N16" s="769"/>
      <c r="O16" s="769"/>
    </row>
    <row r="17" spans="1:15" ht="12.75">
      <c r="A17" s="191"/>
      <c r="B17" s="191"/>
      <c r="C17" s="191"/>
      <c r="D17" s="191"/>
      <c r="E17" s="178" t="s">
        <v>947</v>
      </c>
      <c r="F17" s="178"/>
      <c r="G17" s="178"/>
      <c r="H17" s="178" t="s">
        <v>948</v>
      </c>
      <c r="I17" s="178"/>
      <c r="J17" s="178"/>
      <c r="K17" s="178"/>
      <c r="L17" s="178"/>
      <c r="M17" s="178"/>
      <c r="N17" s="770"/>
      <c r="O17" s="770"/>
    </row>
    <row r="18" spans="1:15" ht="12.75">
      <c r="A18" s="191"/>
      <c r="B18" s="191"/>
      <c r="C18" s="191"/>
      <c r="D18" s="375" t="s">
        <v>949</v>
      </c>
      <c r="E18" s="375"/>
      <c r="F18" s="375"/>
      <c r="G18" s="375" t="s">
        <v>950</v>
      </c>
      <c r="H18" s="375"/>
      <c r="I18" s="375"/>
      <c r="J18" s="375"/>
      <c r="K18" s="375"/>
      <c r="L18" s="375"/>
      <c r="M18" s="375"/>
      <c r="N18" s="771">
        <v>-5487642.86</v>
      </c>
      <c r="O18" s="771"/>
    </row>
    <row r="19" spans="1:15" ht="12.75">
      <c r="A19" s="191"/>
      <c r="B19" s="191"/>
      <c r="C19" s="191"/>
      <c r="D19" s="191"/>
      <c r="E19" s="178" t="s">
        <v>951</v>
      </c>
      <c r="F19" s="178"/>
      <c r="G19" s="178"/>
      <c r="H19" s="178" t="s">
        <v>952</v>
      </c>
      <c r="I19" s="178"/>
      <c r="J19" s="178"/>
      <c r="K19" s="178"/>
      <c r="L19" s="178"/>
      <c r="M19" s="178"/>
      <c r="N19" s="769"/>
      <c r="O19" s="769"/>
    </row>
    <row r="20" spans="1:15" ht="12.75">
      <c r="A20" s="191"/>
      <c r="B20" s="191"/>
      <c r="C20" s="191"/>
      <c r="D20" s="191"/>
      <c r="E20" s="178" t="s">
        <v>953</v>
      </c>
      <c r="F20" s="178"/>
      <c r="G20" s="178"/>
      <c r="H20" s="178" t="s">
        <v>954</v>
      </c>
      <c r="I20" s="178"/>
      <c r="J20" s="178"/>
      <c r="K20" s="178"/>
      <c r="L20" s="178"/>
      <c r="M20" s="178"/>
      <c r="N20" s="769"/>
      <c r="O20" s="769"/>
    </row>
    <row r="21" spans="1:15" ht="12.75">
      <c r="A21" s="191"/>
      <c r="B21" s="191"/>
      <c r="C21" s="191"/>
      <c r="D21" s="191"/>
      <c r="E21" s="178" t="s">
        <v>955</v>
      </c>
      <c r="F21" s="178"/>
      <c r="G21" s="178"/>
      <c r="H21" s="178" t="s">
        <v>956</v>
      </c>
      <c r="I21" s="178"/>
      <c r="J21" s="178"/>
      <c r="K21" s="178"/>
      <c r="L21" s="178"/>
      <c r="M21" s="178"/>
      <c r="N21" s="770"/>
      <c r="O21" s="770"/>
    </row>
    <row r="22" spans="1:15" ht="12.75">
      <c r="A22" s="191"/>
      <c r="B22" s="191"/>
      <c r="C22" s="191"/>
      <c r="D22" s="191"/>
      <c r="E22" s="178" t="s">
        <v>957</v>
      </c>
      <c r="F22" s="178"/>
      <c r="G22" s="178"/>
      <c r="H22" s="178" t="s">
        <v>958</v>
      </c>
      <c r="I22" s="178"/>
      <c r="J22" s="178"/>
      <c r="K22" s="178"/>
      <c r="L22" s="178"/>
      <c r="M22" s="178"/>
      <c r="N22" s="770"/>
      <c r="O22" s="770"/>
    </row>
    <row r="23" spans="1:15" ht="12.75">
      <c r="A23" s="191"/>
      <c r="B23" s="191"/>
      <c r="C23" s="191"/>
      <c r="D23" s="375" t="s">
        <v>959</v>
      </c>
      <c r="E23" s="375"/>
      <c r="F23" s="375"/>
      <c r="G23" s="375" t="s">
        <v>960</v>
      </c>
      <c r="H23" s="375"/>
      <c r="I23" s="375"/>
      <c r="J23" s="375"/>
      <c r="K23" s="375"/>
      <c r="L23" s="375"/>
      <c r="M23" s="375"/>
      <c r="N23" s="768"/>
      <c r="O23" s="768"/>
    </row>
    <row r="24" spans="1:15" ht="12.75">
      <c r="A24" s="191"/>
      <c r="B24" s="191"/>
      <c r="C24" s="191"/>
      <c r="D24" s="375" t="s">
        <v>961</v>
      </c>
      <c r="E24" s="375"/>
      <c r="F24" s="375"/>
      <c r="G24" s="375" t="s">
        <v>962</v>
      </c>
      <c r="H24" s="375"/>
      <c r="I24" s="375"/>
      <c r="J24" s="375"/>
      <c r="K24" s="375"/>
      <c r="L24" s="375"/>
      <c r="M24" s="375"/>
      <c r="N24" s="768"/>
      <c r="O24" s="768"/>
    </row>
    <row r="25" spans="1:15" ht="12.75">
      <c r="A25" s="190"/>
      <c r="B25" s="370"/>
      <c r="C25" s="370" t="s">
        <v>705</v>
      </c>
      <c r="D25" s="371" t="s">
        <v>963</v>
      </c>
      <c r="E25" s="371"/>
      <c r="F25" s="371"/>
      <c r="G25" s="371"/>
      <c r="H25" s="371"/>
      <c r="I25" s="371"/>
      <c r="J25" s="371"/>
      <c r="K25" s="371"/>
      <c r="L25" s="371"/>
      <c r="M25" s="371"/>
      <c r="N25" s="767">
        <v>20102358.04</v>
      </c>
      <c r="O25" s="767"/>
    </row>
    <row r="26" spans="1:15" ht="12.75">
      <c r="A26" s="191"/>
      <c r="B26" s="191"/>
      <c r="C26" s="191"/>
      <c r="D26" s="375" t="s">
        <v>964</v>
      </c>
      <c r="E26" s="375"/>
      <c r="F26" s="375"/>
      <c r="G26" s="375" t="s">
        <v>965</v>
      </c>
      <c r="H26" s="375"/>
      <c r="I26" s="375"/>
      <c r="J26" s="375"/>
      <c r="K26" s="375"/>
      <c r="L26" s="375"/>
      <c r="M26" s="375"/>
      <c r="N26" s="771">
        <v>-41312909.96</v>
      </c>
      <c r="O26" s="771"/>
    </row>
    <row r="27" spans="1:15" ht="12.75">
      <c r="A27" s="191"/>
      <c r="B27" s="191"/>
      <c r="C27" s="191"/>
      <c r="D27" s="375" t="s">
        <v>966</v>
      </c>
      <c r="E27" s="375"/>
      <c r="F27" s="375"/>
      <c r="G27" s="375" t="s">
        <v>967</v>
      </c>
      <c r="H27" s="375"/>
      <c r="I27" s="375"/>
      <c r="J27" s="375"/>
      <c r="K27" s="375"/>
      <c r="L27" s="375"/>
      <c r="M27" s="375"/>
      <c r="N27" s="768">
        <v>61415268</v>
      </c>
      <c r="O27" s="768"/>
    </row>
    <row r="28" spans="1:15" ht="12.75">
      <c r="A28" s="191"/>
      <c r="B28" s="191"/>
      <c r="C28" s="191"/>
      <c r="D28" s="191"/>
      <c r="E28" s="178" t="s">
        <v>968</v>
      </c>
      <c r="F28" s="178"/>
      <c r="G28" s="178"/>
      <c r="H28" s="178" t="s">
        <v>969</v>
      </c>
      <c r="I28" s="178"/>
      <c r="J28" s="178"/>
      <c r="K28" s="178"/>
      <c r="L28" s="178"/>
      <c r="M28" s="178"/>
      <c r="N28" s="769"/>
      <c r="O28" s="769"/>
    </row>
    <row r="29" spans="1:15" ht="12.75">
      <c r="A29" s="191"/>
      <c r="B29" s="191"/>
      <c r="C29" s="191"/>
      <c r="D29" s="191"/>
      <c r="E29" s="178" t="s">
        <v>970</v>
      </c>
      <c r="F29" s="178"/>
      <c r="G29" s="178"/>
      <c r="H29" s="178" t="s">
        <v>971</v>
      </c>
      <c r="I29" s="178"/>
      <c r="J29" s="178"/>
      <c r="K29" s="178"/>
      <c r="L29" s="178"/>
      <c r="M29" s="178"/>
      <c r="N29" s="769"/>
      <c r="O29" s="769"/>
    </row>
    <row r="30" spans="1:15" ht="12.75">
      <c r="A30" s="191"/>
      <c r="B30" s="191"/>
      <c r="C30" s="191"/>
      <c r="D30" s="191"/>
      <c r="E30" s="178" t="s">
        <v>972</v>
      </c>
      <c r="F30" s="178"/>
      <c r="G30" s="178"/>
      <c r="H30" s="178" t="s">
        <v>973</v>
      </c>
      <c r="I30" s="178"/>
      <c r="J30" s="178"/>
      <c r="K30" s="178"/>
      <c r="L30" s="178"/>
      <c r="M30" s="178"/>
      <c r="N30" s="769"/>
      <c r="O30" s="769"/>
    </row>
    <row r="31" spans="1:15" ht="12.75">
      <c r="A31" s="191"/>
      <c r="B31" s="191"/>
      <c r="C31" s="191"/>
      <c r="D31" s="191"/>
      <c r="E31" s="178" t="s">
        <v>974</v>
      </c>
      <c r="F31" s="178"/>
      <c r="G31" s="178"/>
      <c r="H31" s="178" t="s">
        <v>975</v>
      </c>
      <c r="I31" s="178"/>
      <c r="J31" s="178"/>
      <c r="K31" s="178"/>
      <c r="L31" s="178"/>
      <c r="M31" s="178"/>
      <c r="N31" s="769"/>
      <c r="O31" s="769"/>
    </row>
    <row r="32" spans="1:15" ht="12.75">
      <c r="A32" s="191"/>
      <c r="B32" s="191"/>
      <c r="C32" s="191"/>
      <c r="D32" s="375" t="s">
        <v>976</v>
      </c>
      <c r="E32" s="375"/>
      <c r="F32" s="375"/>
      <c r="G32" s="375" t="s">
        <v>977</v>
      </c>
      <c r="H32" s="375"/>
      <c r="I32" s="375"/>
      <c r="J32" s="375"/>
      <c r="K32" s="375"/>
      <c r="L32" s="375"/>
      <c r="M32" s="375"/>
      <c r="N32" s="768"/>
      <c r="O32" s="768"/>
    </row>
    <row r="33" spans="1:15" ht="12.75">
      <c r="A33" s="190"/>
      <c r="B33" s="370"/>
      <c r="C33" s="370" t="s">
        <v>829</v>
      </c>
      <c r="D33" s="371" t="s">
        <v>978</v>
      </c>
      <c r="E33" s="371"/>
      <c r="F33" s="371"/>
      <c r="G33" s="371"/>
      <c r="H33" s="371"/>
      <c r="I33" s="371"/>
      <c r="J33" s="371"/>
      <c r="K33" s="371"/>
      <c r="L33" s="371"/>
      <c r="M33" s="371"/>
      <c r="N33" s="767">
        <v>30180209.15</v>
      </c>
      <c r="O33" s="767"/>
    </row>
    <row r="34" spans="1:15" ht="12.75">
      <c r="A34" s="191"/>
      <c r="B34" s="191"/>
      <c r="C34" s="191"/>
      <c r="D34" s="375" t="s">
        <v>979</v>
      </c>
      <c r="E34" s="375"/>
      <c r="F34" s="375"/>
      <c r="G34" s="375" t="s">
        <v>980</v>
      </c>
      <c r="H34" s="375"/>
      <c r="I34" s="375"/>
      <c r="J34" s="375"/>
      <c r="K34" s="375"/>
      <c r="L34" s="375"/>
      <c r="M34" s="375"/>
      <c r="N34" s="768">
        <v>27695087.25</v>
      </c>
      <c r="O34" s="768"/>
    </row>
    <row r="35" spans="1:15" ht="12.75">
      <c r="A35" s="191"/>
      <c r="B35" s="191"/>
      <c r="C35" s="191"/>
      <c r="D35" s="375" t="s">
        <v>981</v>
      </c>
      <c r="E35" s="375"/>
      <c r="F35" s="375"/>
      <c r="G35" s="375" t="s">
        <v>982</v>
      </c>
      <c r="H35" s="375"/>
      <c r="I35" s="375"/>
      <c r="J35" s="375"/>
      <c r="K35" s="375"/>
      <c r="L35" s="375"/>
      <c r="M35" s="375"/>
      <c r="N35" s="768">
        <v>366342.1</v>
      </c>
      <c r="O35" s="768"/>
    </row>
    <row r="36" spans="1:15" ht="12.75">
      <c r="A36" s="191"/>
      <c r="B36" s="191"/>
      <c r="C36" s="191"/>
      <c r="D36" s="375" t="s">
        <v>983</v>
      </c>
      <c r="E36" s="375"/>
      <c r="F36" s="375"/>
      <c r="G36" s="375" t="s">
        <v>984</v>
      </c>
      <c r="H36" s="375"/>
      <c r="I36" s="375"/>
      <c r="J36" s="375"/>
      <c r="K36" s="375"/>
      <c r="L36" s="375"/>
      <c r="M36" s="375"/>
      <c r="N36" s="768">
        <v>2118779.8</v>
      </c>
      <c r="O36" s="768"/>
    </row>
    <row r="37" spans="1:15" ht="12.75">
      <c r="A37" s="190"/>
      <c r="B37" s="370"/>
      <c r="C37" s="370" t="s">
        <v>985</v>
      </c>
      <c r="D37" s="371" t="s">
        <v>986</v>
      </c>
      <c r="E37" s="371"/>
      <c r="F37" s="371"/>
      <c r="G37" s="371"/>
      <c r="H37" s="371"/>
      <c r="I37" s="371"/>
      <c r="J37" s="371"/>
      <c r="K37" s="371"/>
      <c r="L37" s="371"/>
      <c r="M37" s="371"/>
      <c r="N37" s="767">
        <v>181810898.7</v>
      </c>
      <c r="O37" s="767"/>
    </row>
    <row r="38" spans="1:15" ht="12.75">
      <c r="A38" s="387" t="s">
        <v>987</v>
      </c>
      <c r="B38" s="387" t="s">
        <v>988</v>
      </c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766"/>
      <c r="O38" s="766"/>
    </row>
    <row r="39" spans="1:15" ht="12.75">
      <c r="A39" s="387" t="s">
        <v>989</v>
      </c>
      <c r="B39" s="387" t="s">
        <v>990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766">
        <v>1274761770.08</v>
      </c>
      <c r="O39" s="766"/>
    </row>
    <row r="40" spans="1:15" ht="12.75">
      <c r="A40" s="388" t="s">
        <v>929</v>
      </c>
      <c r="B40" s="388"/>
      <c r="C40" s="388"/>
      <c r="D40" s="388"/>
      <c r="E40" s="388"/>
      <c r="F40" s="388" t="s">
        <v>614</v>
      </c>
      <c r="G40" s="388"/>
      <c r="H40" s="388"/>
      <c r="I40" s="388"/>
      <c r="J40" s="388"/>
      <c r="K40" s="389" t="s">
        <v>991</v>
      </c>
      <c r="L40" s="389" t="s">
        <v>992</v>
      </c>
      <c r="M40" s="389" t="s">
        <v>993</v>
      </c>
      <c r="N40" s="389"/>
      <c r="O40" s="390" t="s">
        <v>994</v>
      </c>
    </row>
    <row r="41" spans="1:15" ht="12.75">
      <c r="A41" s="387"/>
      <c r="B41" s="387" t="s">
        <v>995</v>
      </c>
      <c r="C41" s="387"/>
      <c r="D41" s="387"/>
      <c r="E41" s="387"/>
      <c r="F41" s="387"/>
      <c r="G41" s="387"/>
      <c r="H41" s="387"/>
      <c r="I41" s="387"/>
      <c r="J41" s="387"/>
      <c r="K41" s="391">
        <v>7051225703.61</v>
      </c>
      <c r="L41" s="391">
        <v>1520610464.73</v>
      </c>
      <c r="M41" s="391">
        <v>1315683265.76</v>
      </c>
      <c r="N41" s="391"/>
      <c r="O41" s="576">
        <v>7256152902.58</v>
      </c>
    </row>
    <row r="42" spans="1:15" ht="12.75">
      <c r="A42" s="190"/>
      <c r="B42" s="370"/>
      <c r="C42" s="370" t="s">
        <v>621</v>
      </c>
      <c r="D42" s="371" t="s">
        <v>831</v>
      </c>
      <c r="E42" s="371"/>
      <c r="F42" s="371"/>
      <c r="G42" s="371"/>
      <c r="H42" s="371"/>
      <c r="I42" s="371"/>
      <c r="J42" s="371"/>
      <c r="K42" s="392">
        <v>5831641105.52</v>
      </c>
      <c r="L42" s="392">
        <v>77813423.59</v>
      </c>
      <c r="M42" s="392">
        <v>6896942.36</v>
      </c>
      <c r="N42" s="392"/>
      <c r="O42" s="577">
        <v>5902557586.75</v>
      </c>
    </row>
    <row r="43" spans="1:15" ht="12.75">
      <c r="A43" s="191"/>
      <c r="B43" s="191"/>
      <c r="C43" s="375" t="s">
        <v>935</v>
      </c>
      <c r="D43" s="375"/>
      <c r="E43" s="375"/>
      <c r="F43" s="375"/>
      <c r="G43" s="375" t="s">
        <v>832</v>
      </c>
      <c r="H43" s="375"/>
      <c r="I43" s="375"/>
      <c r="J43" s="375"/>
      <c r="K43" s="393">
        <v>7314390172.88</v>
      </c>
      <c r="L43" s="393">
        <v>61033674</v>
      </c>
      <c r="M43" s="393">
        <v>1023146.16</v>
      </c>
      <c r="N43" s="393"/>
      <c r="O43" s="578">
        <v>7374400700.72</v>
      </c>
    </row>
    <row r="44" spans="1:15" ht="12.75">
      <c r="A44" s="191"/>
      <c r="B44" s="191"/>
      <c r="C44" s="191"/>
      <c r="D44" s="191"/>
      <c r="E44" s="178" t="s">
        <v>937</v>
      </c>
      <c r="F44" s="178"/>
      <c r="G44" s="178"/>
      <c r="H44" s="178" t="s">
        <v>996</v>
      </c>
      <c r="I44" s="178"/>
      <c r="J44" s="178"/>
      <c r="K44" s="394"/>
      <c r="L44" s="394"/>
      <c r="M44" s="394"/>
      <c r="N44" s="394"/>
      <c r="O44" s="579"/>
    </row>
    <row r="45" spans="1:15" ht="12.75">
      <c r="A45" s="191"/>
      <c r="B45" s="191"/>
      <c r="C45" s="191"/>
      <c r="D45" s="191"/>
      <c r="E45" s="178" t="s">
        <v>939</v>
      </c>
      <c r="F45" s="178"/>
      <c r="G45" s="178"/>
      <c r="H45" s="178" t="s">
        <v>998</v>
      </c>
      <c r="I45" s="178"/>
      <c r="J45" s="178"/>
      <c r="K45" s="394"/>
      <c r="L45" s="394"/>
      <c r="M45" s="394"/>
      <c r="N45" s="394"/>
      <c r="O45" s="579"/>
    </row>
    <row r="46" spans="1:15" ht="12.75">
      <c r="A46" s="191"/>
      <c r="B46" s="191"/>
      <c r="C46" s="191"/>
      <c r="D46" s="191"/>
      <c r="E46" s="178" t="s">
        <v>941</v>
      </c>
      <c r="F46" s="178"/>
      <c r="G46" s="178"/>
      <c r="H46" s="178" t="s">
        <v>999</v>
      </c>
      <c r="I46" s="178"/>
      <c r="J46" s="178"/>
      <c r="K46" s="394"/>
      <c r="L46" s="394">
        <v>135474</v>
      </c>
      <c r="M46" s="394">
        <v>98215.57</v>
      </c>
      <c r="N46" s="394"/>
      <c r="O46" s="579"/>
    </row>
    <row r="47" spans="1:15" ht="12.75">
      <c r="A47" s="191"/>
      <c r="B47" s="191"/>
      <c r="C47" s="191"/>
      <c r="D47" s="191"/>
      <c r="E47" s="178" t="s">
        <v>943</v>
      </c>
      <c r="F47" s="178"/>
      <c r="G47" s="178"/>
      <c r="H47" s="178" t="s">
        <v>1000</v>
      </c>
      <c r="I47" s="178"/>
      <c r="J47" s="178"/>
      <c r="K47" s="394"/>
      <c r="L47" s="394"/>
      <c r="M47" s="394"/>
      <c r="N47" s="394"/>
      <c r="O47" s="579"/>
    </row>
    <row r="48" spans="1:15" ht="12.75">
      <c r="A48" s="191"/>
      <c r="B48" s="191"/>
      <c r="C48" s="191"/>
      <c r="D48" s="191"/>
      <c r="E48" s="178" t="s">
        <v>945</v>
      </c>
      <c r="F48" s="178"/>
      <c r="G48" s="178"/>
      <c r="H48" s="178" t="s">
        <v>1001</v>
      </c>
      <c r="I48" s="178"/>
      <c r="J48" s="178"/>
      <c r="K48" s="394"/>
      <c r="L48" s="394"/>
      <c r="M48" s="394"/>
      <c r="N48" s="394"/>
      <c r="O48" s="579"/>
    </row>
    <row r="49" spans="1:15" ht="12.75">
      <c r="A49" s="191"/>
      <c r="B49" s="191"/>
      <c r="C49" s="191"/>
      <c r="D49" s="191"/>
      <c r="E49" s="178" t="s">
        <v>947</v>
      </c>
      <c r="F49" s="178"/>
      <c r="G49" s="178"/>
      <c r="H49" s="178" t="s">
        <v>1002</v>
      </c>
      <c r="I49" s="178"/>
      <c r="J49" s="178"/>
      <c r="K49" s="394"/>
      <c r="L49" s="394">
        <v>60898200</v>
      </c>
      <c r="M49" s="395">
        <v>924930.59</v>
      </c>
      <c r="N49" s="395"/>
      <c r="O49" s="579"/>
    </row>
    <row r="50" spans="1:15" ht="12.75">
      <c r="A50" s="191"/>
      <c r="B50" s="191"/>
      <c r="C50" s="375" t="s">
        <v>949</v>
      </c>
      <c r="D50" s="375"/>
      <c r="E50" s="375"/>
      <c r="F50" s="375"/>
      <c r="G50" s="375" t="s">
        <v>1003</v>
      </c>
      <c r="H50" s="375"/>
      <c r="I50" s="375"/>
      <c r="J50" s="375"/>
      <c r="K50" s="393"/>
      <c r="L50" s="393"/>
      <c r="M50" s="396"/>
      <c r="N50" s="396"/>
      <c r="O50" s="578"/>
    </row>
    <row r="51" spans="1:15" ht="12.75">
      <c r="A51" s="191"/>
      <c r="B51" s="191"/>
      <c r="C51" s="375" t="s">
        <v>959</v>
      </c>
      <c r="D51" s="375"/>
      <c r="E51" s="375"/>
      <c r="F51" s="375"/>
      <c r="G51" s="375" t="s">
        <v>834</v>
      </c>
      <c r="H51" s="375"/>
      <c r="I51" s="375"/>
      <c r="J51" s="375"/>
      <c r="K51" s="393">
        <v>115299039.32</v>
      </c>
      <c r="L51" s="393"/>
      <c r="M51" s="393">
        <v>2153635.44</v>
      </c>
      <c r="N51" s="393"/>
      <c r="O51" s="578">
        <v>113145403.88</v>
      </c>
    </row>
    <row r="52" spans="1:15" ht="12.75">
      <c r="A52" s="191"/>
      <c r="B52" s="191"/>
      <c r="C52" s="191"/>
      <c r="D52" s="191"/>
      <c r="E52" s="178" t="s">
        <v>1446</v>
      </c>
      <c r="F52" s="178"/>
      <c r="G52" s="178"/>
      <c r="H52" s="178" t="s">
        <v>998</v>
      </c>
      <c r="I52" s="178"/>
      <c r="J52" s="178"/>
      <c r="K52" s="394"/>
      <c r="L52" s="394"/>
      <c r="M52" s="394"/>
      <c r="N52" s="394"/>
      <c r="O52" s="579"/>
    </row>
    <row r="53" spans="1:15" ht="12.75">
      <c r="A53" s="191"/>
      <c r="B53" s="191"/>
      <c r="C53" s="191"/>
      <c r="D53" s="191"/>
      <c r="E53" s="178" t="s">
        <v>1447</v>
      </c>
      <c r="F53" s="178"/>
      <c r="G53" s="178"/>
      <c r="H53" s="178" t="s">
        <v>999</v>
      </c>
      <c r="I53" s="178"/>
      <c r="J53" s="178"/>
      <c r="K53" s="394"/>
      <c r="L53" s="394"/>
      <c r="M53" s="394"/>
      <c r="N53" s="394"/>
      <c r="O53" s="579"/>
    </row>
    <row r="54" spans="1:15" ht="12.75">
      <c r="A54" s="191"/>
      <c r="B54" s="191"/>
      <c r="C54" s="191"/>
      <c r="D54" s="191"/>
      <c r="E54" s="178" t="s">
        <v>1448</v>
      </c>
      <c r="F54" s="178"/>
      <c r="G54" s="178"/>
      <c r="H54" s="178" t="s">
        <v>1000</v>
      </c>
      <c r="I54" s="178"/>
      <c r="J54" s="178"/>
      <c r="K54" s="394"/>
      <c r="L54" s="394"/>
      <c r="M54" s="394"/>
      <c r="N54" s="394"/>
      <c r="O54" s="579"/>
    </row>
    <row r="55" spans="1:15" ht="12.75">
      <c r="A55" s="191"/>
      <c r="B55" s="191"/>
      <c r="C55" s="191"/>
      <c r="D55" s="191"/>
      <c r="E55" s="178" t="s">
        <v>1449</v>
      </c>
      <c r="F55" s="178"/>
      <c r="G55" s="178"/>
      <c r="H55" s="178" t="s">
        <v>1001</v>
      </c>
      <c r="I55" s="178"/>
      <c r="J55" s="178"/>
      <c r="K55" s="394"/>
      <c r="L55" s="394"/>
      <c r="M55" s="394"/>
      <c r="N55" s="394"/>
      <c r="O55" s="579"/>
    </row>
    <row r="56" spans="1:15" ht="12.75">
      <c r="A56" s="191"/>
      <c r="B56" s="191"/>
      <c r="C56" s="191"/>
      <c r="D56" s="191"/>
      <c r="E56" s="178" t="s">
        <v>1450</v>
      </c>
      <c r="F56" s="178"/>
      <c r="G56" s="178"/>
      <c r="H56" s="178" t="s">
        <v>1004</v>
      </c>
      <c r="I56" s="178"/>
      <c r="J56" s="178"/>
      <c r="K56" s="394"/>
      <c r="L56" s="394"/>
      <c r="M56" s="394">
        <v>2153635.44</v>
      </c>
      <c r="N56" s="394"/>
      <c r="O56" s="579"/>
    </row>
    <row r="57" spans="1:15" ht="12.75">
      <c r="A57" s="191"/>
      <c r="B57" s="191"/>
      <c r="C57" s="191"/>
      <c r="D57" s="191"/>
      <c r="E57" s="178" t="s">
        <v>1451</v>
      </c>
      <c r="F57" s="178"/>
      <c r="G57" s="178"/>
      <c r="H57" s="178" t="s">
        <v>1002</v>
      </c>
      <c r="I57" s="178"/>
      <c r="J57" s="178"/>
      <c r="K57" s="394"/>
      <c r="L57" s="394"/>
      <c r="M57" s="395"/>
      <c r="N57" s="395"/>
      <c r="O57" s="579"/>
    </row>
    <row r="58" spans="1:15" ht="12.75">
      <c r="A58" s="191"/>
      <c r="B58" s="191"/>
      <c r="C58" s="375" t="s">
        <v>961</v>
      </c>
      <c r="D58" s="375"/>
      <c r="E58" s="375"/>
      <c r="F58" s="375"/>
      <c r="G58" s="375" t="s">
        <v>836</v>
      </c>
      <c r="H58" s="375"/>
      <c r="I58" s="375"/>
      <c r="J58" s="375"/>
      <c r="K58" s="393"/>
      <c r="L58" s="393"/>
      <c r="M58" s="396"/>
      <c r="N58" s="396"/>
      <c r="O58" s="578"/>
    </row>
    <row r="59" spans="1:15" ht="12.75">
      <c r="A59" s="191"/>
      <c r="B59" s="191"/>
      <c r="C59" s="375" t="s">
        <v>1005</v>
      </c>
      <c r="D59" s="375"/>
      <c r="E59" s="375"/>
      <c r="F59" s="375"/>
      <c r="G59" s="375" t="s">
        <v>838</v>
      </c>
      <c r="H59" s="375"/>
      <c r="I59" s="375"/>
      <c r="J59" s="375"/>
      <c r="K59" s="397">
        <v>-1533970333.24</v>
      </c>
      <c r="L59" s="393"/>
      <c r="M59" s="393"/>
      <c r="N59" s="393"/>
      <c r="O59" s="580">
        <v>-1533970333.24</v>
      </c>
    </row>
    <row r="60" spans="1:15" ht="12.75">
      <c r="A60" s="191"/>
      <c r="B60" s="191"/>
      <c r="C60" s="191"/>
      <c r="D60" s="191"/>
      <c r="E60" s="178" t="s">
        <v>1452</v>
      </c>
      <c r="F60" s="178"/>
      <c r="G60" s="178"/>
      <c r="H60" s="178" t="s">
        <v>1006</v>
      </c>
      <c r="I60" s="178"/>
      <c r="J60" s="178"/>
      <c r="K60" s="394"/>
      <c r="L60" s="394"/>
      <c r="M60" s="394"/>
      <c r="N60" s="394"/>
      <c r="O60" s="579"/>
    </row>
    <row r="61" spans="1:15" ht="12.75">
      <c r="A61" s="191"/>
      <c r="B61" s="191"/>
      <c r="C61" s="191"/>
      <c r="D61" s="191"/>
      <c r="E61" s="178" t="s">
        <v>1453</v>
      </c>
      <c r="F61" s="178"/>
      <c r="G61" s="178"/>
      <c r="H61" s="178" t="s">
        <v>1007</v>
      </c>
      <c r="I61" s="178"/>
      <c r="J61" s="178"/>
      <c r="K61" s="394"/>
      <c r="L61" s="394"/>
      <c r="M61" s="394"/>
      <c r="N61" s="394"/>
      <c r="O61" s="579"/>
    </row>
    <row r="62" spans="1:15" ht="12.75">
      <c r="A62" s="191"/>
      <c r="B62" s="191"/>
      <c r="C62" s="191"/>
      <c r="D62" s="191"/>
      <c r="E62" s="178" t="s">
        <v>1454</v>
      </c>
      <c r="F62" s="178"/>
      <c r="G62" s="178"/>
      <c r="H62" s="178" t="s">
        <v>1002</v>
      </c>
      <c r="I62" s="178"/>
      <c r="J62" s="178"/>
      <c r="K62" s="394"/>
      <c r="L62" s="394"/>
      <c r="M62" s="395"/>
      <c r="N62" s="395"/>
      <c r="O62" s="579"/>
    </row>
    <row r="63" spans="1:15" ht="12.75">
      <c r="A63" s="191"/>
      <c r="B63" s="191"/>
      <c r="C63" s="375" t="s">
        <v>1008</v>
      </c>
      <c r="D63" s="375"/>
      <c r="E63" s="375"/>
      <c r="F63" s="375"/>
      <c r="G63" s="375" t="s">
        <v>840</v>
      </c>
      <c r="H63" s="375"/>
      <c r="I63" s="375"/>
      <c r="J63" s="375"/>
      <c r="K63" s="397">
        <v>-24252025.04</v>
      </c>
      <c r="L63" s="393">
        <v>10174000</v>
      </c>
      <c r="M63" s="393">
        <v>2212000</v>
      </c>
      <c r="N63" s="393"/>
      <c r="O63" s="580">
        <v>-16290025.04</v>
      </c>
    </row>
    <row r="64" spans="1:15" ht="12.75">
      <c r="A64" s="191"/>
      <c r="B64" s="191"/>
      <c r="C64" s="191"/>
      <c r="D64" s="191"/>
      <c r="E64" s="178" t="s">
        <v>1455</v>
      </c>
      <c r="F64" s="178"/>
      <c r="G64" s="178"/>
      <c r="H64" s="178" t="s">
        <v>1009</v>
      </c>
      <c r="I64" s="178"/>
      <c r="J64" s="178"/>
      <c r="K64" s="394"/>
      <c r="L64" s="394">
        <v>10174000</v>
      </c>
      <c r="M64" s="394">
        <v>2212000</v>
      </c>
      <c r="N64" s="394"/>
      <c r="O64" s="579"/>
    </row>
    <row r="65" spans="1:15" ht="12.75">
      <c r="A65" s="191"/>
      <c r="B65" s="191"/>
      <c r="C65" s="191"/>
      <c r="D65" s="191"/>
      <c r="E65" s="178" t="s">
        <v>1456</v>
      </c>
      <c r="F65" s="178"/>
      <c r="G65" s="178"/>
      <c r="H65" s="178" t="s">
        <v>1010</v>
      </c>
      <c r="I65" s="178"/>
      <c r="J65" s="178"/>
      <c r="K65" s="394"/>
      <c r="L65" s="394"/>
      <c r="M65" s="394"/>
      <c r="N65" s="394"/>
      <c r="O65" s="579"/>
    </row>
    <row r="66" spans="1:15" ht="12.75">
      <c r="A66" s="191"/>
      <c r="B66" s="191"/>
      <c r="C66" s="191"/>
      <c r="D66" s="191"/>
      <c r="E66" s="178" t="s">
        <v>1457</v>
      </c>
      <c r="F66" s="178"/>
      <c r="G66" s="178"/>
      <c r="H66" s="178" t="s">
        <v>1002</v>
      </c>
      <c r="I66" s="178"/>
      <c r="J66" s="178"/>
      <c r="K66" s="394"/>
      <c r="L66" s="394"/>
      <c r="M66" s="395"/>
      <c r="N66" s="395"/>
      <c r="O66" s="579"/>
    </row>
    <row r="67" spans="1:15" ht="12.75">
      <c r="A67" s="191"/>
      <c r="B67" s="191"/>
      <c r="C67" s="375" t="s">
        <v>1011</v>
      </c>
      <c r="D67" s="375"/>
      <c r="E67" s="375"/>
      <c r="F67" s="375"/>
      <c r="G67" s="375" t="s">
        <v>842</v>
      </c>
      <c r="H67" s="375"/>
      <c r="I67" s="375"/>
      <c r="J67" s="375"/>
      <c r="K67" s="397">
        <v>-39825748.4</v>
      </c>
      <c r="L67" s="393">
        <v>6605749.59</v>
      </c>
      <c r="M67" s="393">
        <v>1508160.76</v>
      </c>
      <c r="N67" s="393"/>
      <c r="O67" s="580">
        <v>-34728159.57</v>
      </c>
    </row>
    <row r="68" spans="1:15" ht="12.75">
      <c r="A68" s="191"/>
      <c r="B68" s="191"/>
      <c r="C68" s="191"/>
      <c r="D68" s="191"/>
      <c r="E68" s="178" t="s">
        <v>1458</v>
      </c>
      <c r="F68" s="178"/>
      <c r="G68" s="178"/>
      <c r="H68" s="178" t="s">
        <v>1012</v>
      </c>
      <c r="I68" s="178"/>
      <c r="J68" s="178"/>
      <c r="K68" s="394"/>
      <c r="L68" s="394">
        <v>6605749.59</v>
      </c>
      <c r="M68" s="394">
        <v>1808160.76</v>
      </c>
      <c r="N68" s="394"/>
      <c r="O68" s="579"/>
    </row>
    <row r="69" spans="1:15" ht="12.75">
      <c r="A69" s="191"/>
      <c r="B69" s="191"/>
      <c r="C69" s="191"/>
      <c r="D69" s="191"/>
      <c r="E69" s="178" t="s">
        <v>1459</v>
      </c>
      <c r="F69" s="178"/>
      <c r="G69" s="178"/>
      <c r="H69" s="178" t="s">
        <v>1013</v>
      </c>
      <c r="I69" s="178"/>
      <c r="J69" s="178"/>
      <c r="K69" s="394"/>
      <c r="L69" s="394"/>
      <c r="M69" s="398">
        <v>-300000</v>
      </c>
      <c r="N69" s="398"/>
      <c r="O69" s="579"/>
    </row>
    <row r="70" spans="1:15" ht="12.75">
      <c r="A70" s="190"/>
      <c r="B70" s="370"/>
      <c r="C70" s="370" t="s">
        <v>705</v>
      </c>
      <c r="D70" s="371" t="s">
        <v>844</v>
      </c>
      <c r="E70" s="371"/>
      <c r="F70" s="371"/>
      <c r="G70" s="371"/>
      <c r="H70" s="371"/>
      <c r="I70" s="371"/>
      <c r="J70" s="371"/>
      <c r="K70" s="392">
        <v>36400401.83</v>
      </c>
      <c r="L70" s="392">
        <v>4837895.9</v>
      </c>
      <c r="M70" s="392">
        <v>4763967.5</v>
      </c>
      <c r="N70" s="392"/>
      <c r="O70" s="577">
        <v>36474330.23</v>
      </c>
    </row>
    <row r="71" spans="1:15" ht="12.75">
      <c r="A71" s="190"/>
      <c r="B71" s="370"/>
      <c r="C71" s="370" t="s">
        <v>829</v>
      </c>
      <c r="D71" s="371" t="s">
        <v>847</v>
      </c>
      <c r="E71" s="371"/>
      <c r="F71" s="371"/>
      <c r="G71" s="371"/>
      <c r="H71" s="371"/>
      <c r="I71" s="371"/>
      <c r="J71" s="371"/>
      <c r="K71" s="392">
        <v>1183184196.26</v>
      </c>
      <c r="L71" s="392">
        <v>1437959145.24</v>
      </c>
      <c r="M71" s="392">
        <v>1304022355.9</v>
      </c>
      <c r="N71" s="392"/>
      <c r="O71" s="577">
        <v>1317120985.6</v>
      </c>
    </row>
    <row r="72" spans="1:15" ht="12.75">
      <c r="A72" s="190"/>
      <c r="B72" s="370"/>
      <c r="C72" s="370" t="s">
        <v>853</v>
      </c>
      <c r="D72" s="371" t="s">
        <v>1014</v>
      </c>
      <c r="E72" s="371"/>
      <c r="F72" s="371"/>
      <c r="G72" s="371"/>
      <c r="H72" s="371"/>
      <c r="I72" s="371"/>
      <c r="J72" s="371"/>
      <c r="K72" s="491"/>
      <c r="L72" s="491"/>
      <c r="M72" s="767"/>
      <c r="N72" s="767"/>
      <c r="O72" s="577"/>
    </row>
    <row r="73" spans="1:15" ht="12.75">
      <c r="A73" s="348" t="s">
        <v>2293</v>
      </c>
      <c r="B73" s="348"/>
      <c r="C73" s="348"/>
      <c r="D73" s="348"/>
      <c r="E73" s="348"/>
      <c r="F73" s="348"/>
      <c r="G73" s="348"/>
      <c r="H73" s="348"/>
      <c r="I73" s="348"/>
      <c r="J73" s="349"/>
      <c r="K73" s="349"/>
      <c r="L73" s="349"/>
      <c r="M73" s="349"/>
      <c r="N73" s="350"/>
      <c r="O73" s="350" t="s">
        <v>599</v>
      </c>
    </row>
  </sheetData>
  <sheetProtection/>
  <mergeCells count="33">
    <mergeCell ref="M72:N72"/>
    <mergeCell ref="N38:O38"/>
    <mergeCell ref="N39:O39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N8:O8"/>
    <mergeCell ref="N9:O9"/>
    <mergeCell ref="N10:O10"/>
    <mergeCell ref="N11:O11"/>
    <mergeCell ref="N12:O12"/>
    <mergeCell ref="N13:O13"/>
  </mergeCells>
  <printOptions horizontalCentered="1"/>
  <pageMargins left="0.31496062992125984" right="0.31496062992125984" top="0.7874015748031497" bottom="0.3937007874015748" header="0.31496062992125984" footer="0.31496062992125984"/>
  <pageSetup horizontalDpi="600" verticalDpi="600" orientation="portrait" paperSize="9" scale="75" r:id="rId1"/>
  <headerFooter>
    <oddHeader>&amp;CP ř í l o h a  č. 1f) 
k usnesení Rady MČ Praha 4 č. 11R-330/2021 ze dne 02.06.2021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8"/>
  <sheetViews>
    <sheetView view="pageLayout" workbookViewId="0" topLeftCell="A1">
      <selection activeCell="T37" sqref="T37:V37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6" width="5.125" style="0" customWidth="1"/>
    <col min="7" max="7" width="1.00390625" style="0" customWidth="1"/>
    <col min="8" max="8" width="4.125" style="0" customWidth="1"/>
    <col min="9" max="9" width="3.00390625" style="0" customWidth="1"/>
    <col min="10" max="10" width="1.00390625" style="0" customWidth="1"/>
    <col min="11" max="11" width="4.125" style="0" customWidth="1"/>
    <col min="12" max="13" width="1.00390625" style="0" customWidth="1"/>
    <col min="14" max="14" width="4.125" style="0" customWidth="1"/>
    <col min="15" max="15" width="1.00390625" style="0" customWidth="1"/>
    <col min="16" max="16" width="11.25390625" style="0" customWidth="1"/>
    <col min="17" max="17" width="4.125" style="0" customWidth="1"/>
    <col min="18" max="18" width="1.00390625" style="0" customWidth="1"/>
    <col min="19" max="19" width="15.375" style="0" customWidth="1"/>
    <col min="20" max="20" width="2.125" style="0" customWidth="1"/>
    <col min="21" max="21" width="1.00390625" style="0" customWidth="1"/>
    <col min="22" max="22" width="13.25390625" style="0" customWidth="1"/>
    <col min="23" max="23" width="16.375" style="0" customWidth="1"/>
  </cols>
  <sheetData>
    <row r="1" spans="1:23" ht="13.5" thickBot="1">
      <c r="A1" s="772" t="s">
        <v>1015</v>
      </c>
      <c r="B1" s="772"/>
      <c r="C1" s="772"/>
      <c r="D1" s="772"/>
      <c r="E1" s="772"/>
      <c r="F1" s="772"/>
      <c r="G1" s="772"/>
      <c r="H1" s="773" t="s">
        <v>2295</v>
      </c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</row>
    <row r="2" spans="1:23" ht="20.25" customHeight="1">
      <c r="A2" s="774"/>
      <c r="B2" s="774"/>
      <c r="C2" s="774"/>
      <c r="D2" s="774"/>
      <c r="E2" s="774"/>
      <c r="F2" s="774"/>
      <c r="G2" s="774"/>
      <c r="H2" s="775" t="s">
        <v>1016</v>
      </c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</row>
    <row r="3" spans="1:23" ht="12.75">
      <c r="A3" s="776"/>
      <c r="B3" s="776"/>
      <c r="C3" s="777"/>
      <c r="D3" s="777"/>
      <c r="E3" s="777"/>
      <c r="F3" s="777"/>
      <c r="G3" s="777"/>
      <c r="H3" s="778" t="s">
        <v>1017</v>
      </c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</row>
    <row r="4" spans="1:23" ht="12.75">
      <c r="A4" s="776"/>
      <c r="B4" s="776"/>
      <c r="C4" s="776"/>
      <c r="D4" s="776"/>
      <c r="E4" s="776"/>
      <c r="F4" s="776"/>
      <c r="G4" s="776"/>
      <c r="H4" s="776" t="s">
        <v>928</v>
      </c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</row>
    <row r="5" spans="1:23" ht="12.75">
      <c r="A5" s="776"/>
      <c r="B5" s="776"/>
      <c r="C5" s="776"/>
      <c r="D5" s="776"/>
      <c r="E5" s="776"/>
      <c r="F5" s="776"/>
      <c r="G5" s="776"/>
      <c r="H5" s="779" t="s">
        <v>605</v>
      </c>
      <c r="I5" s="779"/>
      <c r="J5" s="780" t="s">
        <v>1669</v>
      </c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</row>
    <row r="6" spans="1:23" ht="12.75">
      <c r="A6" s="776"/>
      <c r="B6" s="776"/>
      <c r="C6" s="776"/>
      <c r="D6" s="776"/>
      <c r="E6" s="776"/>
      <c r="F6" s="776"/>
      <c r="G6" s="776"/>
      <c r="H6" s="776" t="s">
        <v>606</v>
      </c>
      <c r="I6" s="776"/>
      <c r="J6" s="780" t="s">
        <v>135</v>
      </c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</row>
    <row r="7" spans="1:23" ht="13.5" thickBot="1">
      <c r="A7" s="781"/>
      <c r="B7" s="781"/>
      <c r="C7" s="781"/>
      <c r="D7" s="781"/>
      <c r="E7" s="781"/>
      <c r="F7" s="781"/>
      <c r="G7" s="781"/>
      <c r="H7" s="781" t="s">
        <v>607</v>
      </c>
      <c r="I7" s="781"/>
      <c r="J7" s="782" t="s">
        <v>2296</v>
      </c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</row>
    <row r="8" spans="1:23" ht="20.25" thickBot="1">
      <c r="A8" s="783" t="s">
        <v>1018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4" t="s">
        <v>624</v>
      </c>
      <c r="P8" s="784"/>
      <c r="Q8" s="784"/>
      <c r="R8" s="784" t="s">
        <v>1019</v>
      </c>
      <c r="S8" s="784"/>
      <c r="T8" s="784" t="s">
        <v>1020</v>
      </c>
      <c r="U8" s="784"/>
      <c r="V8" s="784"/>
      <c r="W8" s="581" t="s">
        <v>1021</v>
      </c>
    </row>
    <row r="9" spans="1:23" ht="13.5" thickBot="1">
      <c r="A9" s="785" t="s">
        <v>1022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>
        <v>54269368.58</v>
      </c>
      <c r="P9" s="786"/>
      <c r="Q9" s="786"/>
      <c r="R9" s="786">
        <v>5516400792.33</v>
      </c>
      <c r="S9" s="786"/>
      <c r="T9" s="786">
        <v>2145267251.13</v>
      </c>
      <c r="U9" s="786"/>
      <c r="V9" s="786"/>
      <c r="W9" s="582">
        <v>7715937412.04</v>
      </c>
    </row>
    <row r="10" spans="1:23" ht="12.75">
      <c r="A10" s="583"/>
      <c r="B10" s="787" t="s">
        <v>1023</v>
      </c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</row>
    <row r="11" spans="1:23" ht="12.75">
      <c r="A11" s="584"/>
      <c r="B11" s="788" t="s">
        <v>1024</v>
      </c>
      <c r="C11" s="788"/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</row>
    <row r="12" spans="1:23" ht="12.75">
      <c r="A12" s="776"/>
      <c r="B12" s="776"/>
      <c r="C12" s="776" t="s">
        <v>1025</v>
      </c>
      <c r="D12" s="776"/>
      <c r="E12" s="776"/>
      <c r="F12" s="776"/>
      <c r="G12" s="776"/>
      <c r="H12" s="776"/>
      <c r="I12" s="776"/>
      <c r="J12" s="776"/>
      <c r="K12" s="776"/>
      <c r="L12" s="776"/>
      <c r="M12" s="776"/>
      <c r="N12" s="776"/>
      <c r="O12" s="789"/>
      <c r="P12" s="789"/>
      <c r="Q12" s="789"/>
      <c r="R12" s="789">
        <v>66361618.86</v>
      </c>
      <c r="S12" s="789"/>
      <c r="T12" s="789"/>
      <c r="U12" s="789"/>
      <c r="V12" s="789"/>
      <c r="W12" s="585">
        <v>66361618.86</v>
      </c>
    </row>
    <row r="13" spans="1:23" ht="12.75">
      <c r="A13" s="776"/>
      <c r="B13" s="776"/>
      <c r="C13" s="776" t="s">
        <v>1026</v>
      </c>
      <c r="D13" s="776"/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89">
        <v>4144282.36</v>
      </c>
      <c r="P13" s="789"/>
      <c r="Q13" s="789"/>
      <c r="R13" s="789">
        <v>10738343.05</v>
      </c>
      <c r="S13" s="789"/>
      <c r="T13" s="789">
        <v>462860</v>
      </c>
      <c r="U13" s="789"/>
      <c r="V13" s="789"/>
      <c r="W13" s="585">
        <v>15345485.41</v>
      </c>
    </row>
    <row r="14" spans="1:23" ht="12.75">
      <c r="A14" s="776"/>
      <c r="B14" s="776"/>
      <c r="C14" s="776" t="s">
        <v>1027</v>
      </c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89"/>
      <c r="P14" s="789"/>
      <c r="Q14" s="789"/>
      <c r="R14" s="789"/>
      <c r="S14" s="789"/>
      <c r="T14" s="789"/>
      <c r="U14" s="789"/>
      <c r="V14" s="789"/>
      <c r="W14" s="585"/>
    </row>
    <row r="15" spans="1:23" ht="12.75">
      <c r="A15" s="776"/>
      <c r="B15" s="776"/>
      <c r="C15" s="776" t="s">
        <v>1028</v>
      </c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89"/>
      <c r="P15" s="789"/>
      <c r="Q15" s="789"/>
      <c r="R15" s="789"/>
      <c r="S15" s="789"/>
      <c r="T15" s="789"/>
      <c r="U15" s="789"/>
      <c r="V15" s="789"/>
      <c r="W15" s="585"/>
    </row>
    <row r="16" spans="1:23" ht="12.75">
      <c r="A16" s="776"/>
      <c r="B16" s="776"/>
      <c r="C16" s="776" t="s">
        <v>1029</v>
      </c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89"/>
      <c r="P16" s="789"/>
      <c r="Q16" s="789"/>
      <c r="R16" s="789">
        <v>67501266.17</v>
      </c>
      <c r="S16" s="789"/>
      <c r="T16" s="789"/>
      <c r="U16" s="789"/>
      <c r="V16" s="789"/>
      <c r="W16" s="585">
        <v>67501266.17</v>
      </c>
    </row>
    <row r="17" spans="1:23" ht="12.75">
      <c r="A17" s="776"/>
      <c r="B17" s="776"/>
      <c r="C17" s="776" t="s">
        <v>1030</v>
      </c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89"/>
      <c r="P17" s="789"/>
      <c r="Q17" s="789"/>
      <c r="R17" s="789"/>
      <c r="S17" s="789"/>
      <c r="T17" s="789"/>
      <c r="U17" s="789"/>
      <c r="V17" s="789"/>
      <c r="W17" s="585"/>
    </row>
    <row r="18" spans="1:23" ht="12.75">
      <c r="A18" s="776"/>
      <c r="B18" s="776"/>
      <c r="C18" s="776" t="s">
        <v>1031</v>
      </c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89"/>
      <c r="P18" s="789"/>
      <c r="Q18" s="789"/>
      <c r="R18" s="789">
        <v>54882.2</v>
      </c>
      <c r="S18" s="789"/>
      <c r="T18" s="789">
        <v>116392</v>
      </c>
      <c r="U18" s="789"/>
      <c r="V18" s="789"/>
      <c r="W18" s="585">
        <v>171274.2</v>
      </c>
    </row>
    <row r="19" spans="1:23" ht="12.75">
      <c r="A19" s="776"/>
      <c r="B19" s="776"/>
      <c r="C19" s="776" t="s">
        <v>1032</v>
      </c>
      <c r="D19" s="776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89"/>
      <c r="P19" s="789"/>
      <c r="Q19" s="789"/>
      <c r="R19" s="789"/>
      <c r="S19" s="789"/>
      <c r="T19" s="789"/>
      <c r="U19" s="789"/>
      <c r="V19" s="789"/>
      <c r="W19" s="585"/>
    </row>
    <row r="20" spans="1:23" ht="12.75">
      <c r="A20" s="776"/>
      <c r="B20" s="776"/>
      <c r="C20" s="776" t="s">
        <v>1033</v>
      </c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89"/>
      <c r="P20" s="789"/>
      <c r="Q20" s="789"/>
      <c r="R20" s="789"/>
      <c r="S20" s="789"/>
      <c r="T20" s="789"/>
      <c r="U20" s="789"/>
      <c r="V20" s="789"/>
      <c r="W20" s="585"/>
    </row>
    <row r="21" spans="1:23" ht="12.75">
      <c r="A21" s="776"/>
      <c r="B21" s="776"/>
      <c r="C21" s="776" t="s">
        <v>1034</v>
      </c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  <c r="O21" s="789"/>
      <c r="P21" s="789"/>
      <c r="Q21" s="789"/>
      <c r="R21" s="789"/>
      <c r="S21" s="789"/>
      <c r="T21" s="789"/>
      <c r="U21" s="789"/>
      <c r="V21" s="789"/>
      <c r="W21" s="585"/>
    </row>
    <row r="22" spans="1:23" ht="12.75">
      <c r="A22" s="776"/>
      <c r="B22" s="776"/>
      <c r="C22" s="776" t="s">
        <v>1035</v>
      </c>
      <c r="D22" s="776"/>
      <c r="E22" s="776"/>
      <c r="F22" s="776"/>
      <c r="G22" s="776"/>
      <c r="H22" s="776"/>
      <c r="I22" s="776"/>
      <c r="J22" s="776"/>
      <c r="K22" s="776"/>
      <c r="L22" s="776"/>
      <c r="M22" s="776"/>
      <c r="N22" s="776"/>
      <c r="O22" s="789"/>
      <c r="P22" s="789"/>
      <c r="Q22" s="789"/>
      <c r="R22" s="789"/>
      <c r="S22" s="789"/>
      <c r="T22" s="789"/>
      <c r="U22" s="789"/>
      <c r="V22" s="789"/>
      <c r="W22" s="585"/>
    </row>
    <row r="23" spans="1:23" ht="12.75">
      <c r="A23" s="776"/>
      <c r="B23" s="776"/>
      <c r="C23" s="776" t="s">
        <v>1036</v>
      </c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89"/>
      <c r="P23" s="789"/>
      <c r="Q23" s="789"/>
      <c r="R23" s="789"/>
      <c r="S23" s="789"/>
      <c r="T23" s="789"/>
      <c r="U23" s="789"/>
      <c r="V23" s="789"/>
      <c r="W23" s="585"/>
    </row>
    <row r="24" spans="1:23" ht="12.75">
      <c r="A24" s="776"/>
      <c r="B24" s="776"/>
      <c r="C24" s="776" t="s">
        <v>1037</v>
      </c>
      <c r="D24" s="776"/>
      <c r="E24" s="776"/>
      <c r="F24" s="776"/>
      <c r="G24" s="776"/>
      <c r="H24" s="776"/>
      <c r="I24" s="776"/>
      <c r="J24" s="776"/>
      <c r="K24" s="776"/>
      <c r="L24" s="776"/>
      <c r="M24" s="776"/>
      <c r="N24" s="776"/>
      <c r="O24" s="789"/>
      <c r="P24" s="789"/>
      <c r="Q24" s="789"/>
      <c r="R24" s="789"/>
      <c r="S24" s="789"/>
      <c r="T24" s="789"/>
      <c r="U24" s="789"/>
      <c r="V24" s="789"/>
      <c r="W24" s="585"/>
    </row>
    <row r="25" spans="1:23" ht="12.75">
      <c r="A25" s="776"/>
      <c r="B25" s="776"/>
      <c r="C25" s="776" t="s">
        <v>1038</v>
      </c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89"/>
      <c r="P25" s="789"/>
      <c r="Q25" s="789"/>
      <c r="R25" s="789">
        <v>209059.2</v>
      </c>
      <c r="S25" s="789"/>
      <c r="T25" s="789">
        <v>33409755.5</v>
      </c>
      <c r="U25" s="789"/>
      <c r="V25" s="789"/>
      <c r="W25" s="585">
        <v>33618814.7</v>
      </c>
    </row>
    <row r="26" spans="1:23" ht="12.75">
      <c r="A26" s="776"/>
      <c r="B26" s="776"/>
      <c r="C26" s="776" t="s">
        <v>1039</v>
      </c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89"/>
      <c r="P26" s="789"/>
      <c r="Q26" s="789"/>
      <c r="R26" s="789"/>
      <c r="S26" s="789"/>
      <c r="T26" s="789"/>
      <c r="U26" s="789"/>
      <c r="V26" s="789"/>
      <c r="W26" s="585"/>
    </row>
    <row r="27" spans="1:23" ht="12.75">
      <c r="A27" s="776"/>
      <c r="B27" s="776"/>
      <c r="C27" s="776" t="s">
        <v>1040</v>
      </c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89"/>
      <c r="P27" s="789"/>
      <c r="Q27" s="789"/>
      <c r="R27" s="789"/>
      <c r="S27" s="789"/>
      <c r="T27" s="789"/>
      <c r="U27" s="789"/>
      <c r="V27" s="789"/>
      <c r="W27" s="585"/>
    </row>
    <row r="28" spans="1:23" ht="12.75">
      <c r="A28" s="776"/>
      <c r="B28" s="776"/>
      <c r="C28" s="776" t="s">
        <v>1041</v>
      </c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89"/>
      <c r="P28" s="789"/>
      <c r="Q28" s="789"/>
      <c r="R28" s="789"/>
      <c r="S28" s="789"/>
      <c r="T28" s="789"/>
      <c r="U28" s="789"/>
      <c r="V28" s="789"/>
      <c r="W28" s="585"/>
    </row>
    <row r="29" spans="1:23" ht="12.75">
      <c r="A29" s="776"/>
      <c r="B29" s="776"/>
      <c r="C29" s="776" t="s">
        <v>1042</v>
      </c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89"/>
      <c r="P29" s="789"/>
      <c r="Q29" s="789"/>
      <c r="R29" s="789"/>
      <c r="S29" s="789"/>
      <c r="T29" s="789"/>
      <c r="U29" s="789"/>
      <c r="V29" s="789"/>
      <c r="W29" s="585"/>
    </row>
    <row r="30" spans="1:23" ht="13.5" thickBot="1">
      <c r="A30" s="586"/>
      <c r="B30" s="790" t="s">
        <v>1043</v>
      </c>
      <c r="C30" s="790"/>
      <c r="D30" s="790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1">
        <v>4144282.36</v>
      </c>
      <c r="P30" s="791"/>
      <c r="Q30" s="791"/>
      <c r="R30" s="791">
        <v>144865169.48</v>
      </c>
      <c r="S30" s="791"/>
      <c r="T30" s="791">
        <v>33989007.5</v>
      </c>
      <c r="U30" s="791"/>
      <c r="V30" s="791"/>
      <c r="W30" s="587">
        <v>182998459.34</v>
      </c>
    </row>
    <row r="31" spans="1:23" ht="12.75">
      <c r="A31" s="583"/>
      <c r="B31" s="787" t="s">
        <v>1044</v>
      </c>
      <c r="C31" s="787"/>
      <c r="D31" s="787"/>
      <c r="E31" s="787"/>
      <c r="F31" s="787"/>
      <c r="G31" s="787"/>
      <c r="H31" s="787"/>
      <c r="I31" s="787"/>
      <c r="J31" s="787"/>
      <c r="K31" s="787"/>
      <c r="L31" s="787"/>
      <c r="M31" s="787"/>
      <c r="N31" s="787"/>
      <c r="O31" s="787"/>
      <c r="P31" s="787"/>
      <c r="Q31" s="787"/>
      <c r="R31" s="787"/>
      <c r="S31" s="787"/>
      <c r="T31" s="787"/>
      <c r="U31" s="787"/>
      <c r="V31" s="787"/>
      <c r="W31" s="787"/>
    </row>
    <row r="32" spans="1:23" ht="12.75">
      <c r="A32" s="584"/>
      <c r="B32" s="788" t="s">
        <v>1024</v>
      </c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</row>
    <row r="33" spans="1:23" ht="12.75">
      <c r="A33" s="776"/>
      <c r="B33" s="776"/>
      <c r="C33" s="776" t="s">
        <v>1045</v>
      </c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89">
        <v>3441436.3</v>
      </c>
      <c r="P33" s="789"/>
      <c r="Q33" s="789"/>
      <c r="R33" s="789">
        <v>16946558.74</v>
      </c>
      <c r="S33" s="789"/>
      <c r="T33" s="789"/>
      <c r="U33" s="789"/>
      <c r="V33" s="789"/>
      <c r="W33" s="585">
        <v>20387995.04</v>
      </c>
    </row>
    <row r="34" spans="1:23" ht="12.75">
      <c r="A34" s="776"/>
      <c r="B34" s="776"/>
      <c r="C34" s="776" t="s">
        <v>1046</v>
      </c>
      <c r="D34" s="776"/>
      <c r="E34" s="776"/>
      <c r="F34" s="776"/>
      <c r="G34" s="776"/>
      <c r="H34" s="776"/>
      <c r="I34" s="776"/>
      <c r="J34" s="776"/>
      <c r="K34" s="776"/>
      <c r="L34" s="776"/>
      <c r="M34" s="776"/>
      <c r="N34" s="776"/>
      <c r="O34" s="789"/>
      <c r="P34" s="789"/>
      <c r="Q34" s="789"/>
      <c r="R34" s="789">
        <v>1621594.15</v>
      </c>
      <c r="S34" s="789"/>
      <c r="T34" s="789">
        <v>8660281.68</v>
      </c>
      <c r="U34" s="789"/>
      <c r="V34" s="789"/>
      <c r="W34" s="585">
        <v>10281875.83</v>
      </c>
    </row>
    <row r="35" spans="1:23" ht="12.75">
      <c r="A35" s="776"/>
      <c r="B35" s="776"/>
      <c r="C35" s="776" t="s">
        <v>1047</v>
      </c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89"/>
      <c r="P35" s="789"/>
      <c r="Q35" s="789"/>
      <c r="R35" s="789"/>
      <c r="S35" s="789"/>
      <c r="T35" s="789"/>
      <c r="U35" s="789"/>
      <c r="V35" s="789"/>
      <c r="W35" s="585"/>
    </row>
    <row r="36" spans="1:23" ht="12.75">
      <c r="A36" s="776"/>
      <c r="B36" s="776"/>
      <c r="C36" s="776" t="s">
        <v>1048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89"/>
      <c r="P36" s="789"/>
      <c r="Q36" s="789"/>
      <c r="R36" s="789">
        <v>228297.96</v>
      </c>
      <c r="S36" s="789"/>
      <c r="T36" s="789"/>
      <c r="U36" s="789"/>
      <c r="V36" s="789"/>
      <c r="W36" s="585">
        <v>228297.96</v>
      </c>
    </row>
    <row r="37" spans="1:23" ht="12.75">
      <c r="A37" s="776"/>
      <c r="B37" s="776"/>
      <c r="C37" s="776" t="s">
        <v>1049</v>
      </c>
      <c r="D37" s="776"/>
      <c r="E37" s="776"/>
      <c r="F37" s="776"/>
      <c r="G37" s="776"/>
      <c r="H37" s="776"/>
      <c r="I37" s="776"/>
      <c r="J37" s="776"/>
      <c r="K37" s="776"/>
      <c r="L37" s="776"/>
      <c r="M37" s="776"/>
      <c r="N37" s="776"/>
      <c r="O37" s="789"/>
      <c r="P37" s="789"/>
      <c r="Q37" s="789"/>
      <c r="R37" s="789"/>
      <c r="S37" s="789"/>
      <c r="T37" s="789">
        <v>98215.57</v>
      </c>
      <c r="U37" s="789"/>
      <c r="V37" s="789"/>
      <c r="W37" s="585">
        <v>98215.57</v>
      </c>
    </row>
    <row r="38" spans="1:23" ht="12.75">
      <c r="A38" s="776"/>
      <c r="B38" s="776"/>
      <c r="C38" s="776" t="s">
        <v>1050</v>
      </c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89"/>
      <c r="P38" s="789"/>
      <c r="Q38" s="789"/>
      <c r="R38" s="789"/>
      <c r="S38" s="789"/>
      <c r="T38" s="789"/>
      <c r="U38" s="789"/>
      <c r="V38" s="789"/>
      <c r="W38" s="585"/>
    </row>
    <row r="39" spans="1:23" ht="12.75">
      <c r="A39" s="776"/>
      <c r="B39" s="776"/>
      <c r="C39" s="776" t="s">
        <v>1051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89"/>
      <c r="P39" s="789"/>
      <c r="Q39" s="789"/>
      <c r="R39" s="789"/>
      <c r="S39" s="789"/>
      <c r="T39" s="789"/>
      <c r="U39" s="789"/>
      <c r="V39" s="789"/>
      <c r="W39" s="585"/>
    </row>
    <row r="40" spans="1:23" ht="12.75">
      <c r="A40" s="776"/>
      <c r="B40" s="776"/>
      <c r="C40" s="776" t="s">
        <v>1052</v>
      </c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89"/>
      <c r="P40" s="789"/>
      <c r="Q40" s="789"/>
      <c r="R40" s="789"/>
      <c r="S40" s="789"/>
      <c r="T40" s="789"/>
      <c r="U40" s="789"/>
      <c r="V40" s="789"/>
      <c r="W40" s="585"/>
    </row>
    <row r="41" spans="1:23" ht="12.75">
      <c r="A41" s="776"/>
      <c r="B41" s="776"/>
      <c r="C41" s="776" t="s">
        <v>1053</v>
      </c>
      <c r="D41" s="776"/>
      <c r="E41" s="776"/>
      <c r="F41" s="776"/>
      <c r="G41" s="776"/>
      <c r="H41" s="776"/>
      <c r="I41" s="776"/>
      <c r="J41" s="776"/>
      <c r="K41" s="776"/>
      <c r="L41" s="776"/>
      <c r="M41" s="776"/>
      <c r="N41" s="776"/>
      <c r="O41" s="789"/>
      <c r="P41" s="789"/>
      <c r="Q41" s="789"/>
      <c r="R41" s="789"/>
      <c r="S41" s="789"/>
      <c r="T41" s="789"/>
      <c r="U41" s="789"/>
      <c r="V41" s="789"/>
      <c r="W41" s="585"/>
    </row>
    <row r="42" spans="1:23" ht="12.75">
      <c r="A42" s="776"/>
      <c r="B42" s="776"/>
      <c r="C42" s="776" t="s">
        <v>1054</v>
      </c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  <c r="O42" s="789"/>
      <c r="P42" s="789"/>
      <c r="Q42" s="789"/>
      <c r="R42" s="789"/>
      <c r="S42" s="789"/>
      <c r="T42" s="789"/>
      <c r="U42" s="789"/>
      <c r="V42" s="789"/>
      <c r="W42" s="585"/>
    </row>
    <row r="43" spans="1:23" ht="12.75">
      <c r="A43" s="776"/>
      <c r="B43" s="776"/>
      <c r="C43" s="776" t="s">
        <v>1055</v>
      </c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89"/>
      <c r="P43" s="789"/>
      <c r="Q43" s="789"/>
      <c r="R43" s="789"/>
      <c r="S43" s="789"/>
      <c r="T43" s="789"/>
      <c r="U43" s="789"/>
      <c r="V43" s="789"/>
      <c r="W43" s="585"/>
    </row>
    <row r="44" spans="1:23" ht="12.75">
      <c r="A44" s="776"/>
      <c r="B44" s="776"/>
      <c r="C44" s="776" t="s">
        <v>1056</v>
      </c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89"/>
      <c r="P44" s="789"/>
      <c r="Q44" s="789"/>
      <c r="R44" s="789">
        <v>697052.2</v>
      </c>
      <c r="S44" s="789"/>
      <c r="T44" s="789">
        <v>33409755.5</v>
      </c>
      <c r="U44" s="789"/>
      <c r="V44" s="789"/>
      <c r="W44" s="585">
        <v>34106807.7</v>
      </c>
    </row>
    <row r="45" spans="1:23" ht="12.75">
      <c r="A45" s="776"/>
      <c r="B45" s="776"/>
      <c r="C45" s="776" t="s">
        <v>1057</v>
      </c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N45" s="776"/>
      <c r="O45" s="789"/>
      <c r="P45" s="789"/>
      <c r="Q45" s="789"/>
      <c r="R45" s="789">
        <v>12700.29</v>
      </c>
      <c r="S45" s="789"/>
      <c r="T45" s="789"/>
      <c r="U45" s="789"/>
      <c r="V45" s="789"/>
      <c r="W45" s="585">
        <v>12700.29</v>
      </c>
    </row>
    <row r="46" spans="1:23" ht="12.75">
      <c r="A46" s="776"/>
      <c r="B46" s="776"/>
      <c r="C46" s="776" t="s">
        <v>1058</v>
      </c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89"/>
      <c r="P46" s="789"/>
      <c r="Q46" s="789"/>
      <c r="R46" s="789"/>
      <c r="S46" s="789"/>
      <c r="T46" s="789"/>
      <c r="U46" s="789"/>
      <c r="V46" s="789"/>
      <c r="W46" s="585"/>
    </row>
    <row r="47" spans="1:23" ht="12.75">
      <c r="A47" s="776"/>
      <c r="B47" s="776"/>
      <c r="C47" s="776" t="s">
        <v>1041</v>
      </c>
      <c r="D47" s="776"/>
      <c r="E47" s="776"/>
      <c r="F47" s="776"/>
      <c r="G47" s="776"/>
      <c r="H47" s="776"/>
      <c r="I47" s="776"/>
      <c r="J47" s="776"/>
      <c r="K47" s="776"/>
      <c r="L47" s="776"/>
      <c r="M47" s="776"/>
      <c r="N47" s="776"/>
      <c r="O47" s="789"/>
      <c r="P47" s="789"/>
      <c r="Q47" s="789"/>
      <c r="R47" s="789"/>
      <c r="S47" s="789"/>
      <c r="T47" s="789"/>
      <c r="U47" s="789"/>
      <c r="V47" s="789"/>
      <c r="W47" s="585"/>
    </row>
    <row r="48" spans="1:23" ht="12.75">
      <c r="A48" s="776"/>
      <c r="B48" s="776"/>
      <c r="C48" s="776" t="s">
        <v>1059</v>
      </c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89"/>
      <c r="P48" s="789"/>
      <c r="Q48" s="789"/>
      <c r="R48" s="789"/>
      <c r="S48" s="789"/>
      <c r="T48" s="789"/>
      <c r="U48" s="789"/>
      <c r="V48" s="789"/>
      <c r="W48" s="585"/>
    </row>
    <row r="49" spans="1:23" ht="13.5" thickBot="1">
      <c r="A49" s="586"/>
      <c r="B49" s="790" t="s">
        <v>1060</v>
      </c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1">
        <v>3441436.3</v>
      </c>
      <c r="P49" s="791"/>
      <c r="Q49" s="791"/>
      <c r="R49" s="791">
        <v>19506203.34</v>
      </c>
      <c r="S49" s="791"/>
      <c r="T49" s="791">
        <v>42168252.75</v>
      </c>
      <c r="U49" s="791"/>
      <c r="V49" s="791"/>
      <c r="W49" s="587">
        <v>65115892.39</v>
      </c>
    </row>
    <row r="50" spans="1:23" ht="13.5" thickBot="1">
      <c r="A50" s="785" t="s">
        <v>1061</v>
      </c>
      <c r="B50" s="785"/>
      <c r="C50" s="785"/>
      <c r="D50" s="785"/>
      <c r="E50" s="785"/>
      <c r="F50" s="785"/>
      <c r="G50" s="785"/>
      <c r="H50" s="785"/>
      <c r="I50" s="785"/>
      <c r="J50" s="785"/>
      <c r="K50" s="785"/>
      <c r="L50" s="785"/>
      <c r="M50" s="785"/>
      <c r="N50" s="785"/>
      <c r="O50" s="786">
        <v>54972214.64</v>
      </c>
      <c r="P50" s="786"/>
      <c r="Q50" s="786"/>
      <c r="R50" s="786">
        <v>5641759758.47</v>
      </c>
      <c r="S50" s="786"/>
      <c r="T50" s="786">
        <v>2137088005.88</v>
      </c>
      <c r="U50" s="786"/>
      <c r="V50" s="786"/>
      <c r="W50" s="582">
        <v>7833819978.99</v>
      </c>
    </row>
    <row r="51" spans="1:23" ht="12.75">
      <c r="A51" s="792" t="s">
        <v>1062</v>
      </c>
      <c r="B51" s="792"/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2"/>
      <c r="V51" s="792"/>
      <c r="W51" s="792"/>
    </row>
    <row r="52" spans="1:23" ht="12.75">
      <c r="A52" s="792" t="s">
        <v>1063</v>
      </c>
      <c r="B52" s="792"/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</row>
    <row r="53" spans="1:23" ht="12.75">
      <c r="A53" s="793" t="s">
        <v>1064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3"/>
    </row>
    <row r="54" spans="1:23" ht="12.75">
      <c r="A54" s="793" t="s">
        <v>1065</v>
      </c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</row>
    <row r="55" spans="1:23" ht="12.75">
      <c r="A55" s="793" t="s">
        <v>1066</v>
      </c>
      <c r="B55" s="793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</row>
    <row r="56" spans="1:23" ht="12.75">
      <c r="A56" s="793" t="s">
        <v>1067</v>
      </c>
      <c r="B56" s="793"/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</row>
    <row r="57" spans="1:23" ht="12.75">
      <c r="A57" s="793" t="s">
        <v>1068</v>
      </c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</row>
    <row r="58" spans="1:23" ht="12.75">
      <c r="A58" s="792" t="s">
        <v>1069</v>
      </c>
      <c r="B58" s="792"/>
      <c r="C58" s="792"/>
      <c r="D58" s="792"/>
      <c r="E58" s="792"/>
      <c r="F58" s="792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792"/>
      <c r="V58" s="792"/>
      <c r="W58" s="792"/>
    </row>
    <row r="59" spans="1:23" ht="12.75">
      <c r="A59" s="793" t="s">
        <v>1070</v>
      </c>
      <c r="B59" s="793"/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</row>
    <row r="60" spans="1:23" ht="12.75">
      <c r="A60" s="793" t="s">
        <v>1071</v>
      </c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</row>
    <row r="61" spans="1:23" ht="12.75">
      <c r="A61" s="793" t="s">
        <v>1072</v>
      </c>
      <c r="B61" s="793"/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</row>
    <row r="62" spans="1:23" ht="12.75">
      <c r="A62" s="793" t="s">
        <v>1073</v>
      </c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</row>
    <row r="63" spans="1:23" ht="12.75">
      <c r="A63" s="793" t="s">
        <v>1074</v>
      </c>
      <c r="B63" s="793"/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</row>
    <row r="64" spans="1:23" ht="12.75">
      <c r="A64" s="793" t="s">
        <v>1075</v>
      </c>
      <c r="B64" s="793"/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</row>
    <row r="65" spans="1:23" ht="12.75">
      <c r="A65" s="792" t="s">
        <v>1076</v>
      </c>
      <c r="B65" s="792"/>
      <c r="C65" s="792"/>
      <c r="D65" s="792"/>
      <c r="E65" s="792"/>
      <c r="F65" s="792"/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2"/>
    </row>
    <row r="66" spans="1:23" ht="12.75">
      <c r="A66" s="793" t="s">
        <v>1077</v>
      </c>
      <c r="B66" s="793"/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</row>
    <row r="67" spans="1:23" ht="13.5" thickBot="1">
      <c r="A67" s="794" t="s">
        <v>1078</v>
      </c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</row>
    <row r="68" spans="1:23" ht="12.75">
      <c r="A68" s="795" t="s">
        <v>2297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6" t="s">
        <v>1079</v>
      </c>
      <c r="M68" s="796"/>
      <c r="N68" s="796"/>
      <c r="O68" s="796"/>
      <c r="P68" s="796"/>
      <c r="Q68" s="796"/>
      <c r="R68" s="796"/>
      <c r="S68" s="796"/>
      <c r="T68" s="796"/>
      <c r="U68" s="797" t="s">
        <v>2298</v>
      </c>
      <c r="V68" s="797"/>
      <c r="W68" s="797"/>
    </row>
  </sheetData>
  <sheetProtection/>
  <mergeCells count="232">
    <mergeCell ref="A63:W63"/>
    <mergeCell ref="A64:W64"/>
    <mergeCell ref="A65:W65"/>
    <mergeCell ref="A66:W66"/>
    <mergeCell ref="A67:W67"/>
    <mergeCell ref="A68:K68"/>
    <mergeCell ref="L68:T68"/>
    <mergeCell ref="U68:W68"/>
    <mergeCell ref="A57:W57"/>
    <mergeCell ref="A58:W58"/>
    <mergeCell ref="A59:W59"/>
    <mergeCell ref="A60:W60"/>
    <mergeCell ref="A61:W61"/>
    <mergeCell ref="A62:W62"/>
    <mergeCell ref="A51:W51"/>
    <mergeCell ref="A52:W52"/>
    <mergeCell ref="A53:W53"/>
    <mergeCell ref="A54:W54"/>
    <mergeCell ref="A55:W55"/>
    <mergeCell ref="A56:W56"/>
    <mergeCell ref="B49:N49"/>
    <mergeCell ref="O49:Q49"/>
    <mergeCell ref="R49:S49"/>
    <mergeCell ref="T49:V49"/>
    <mergeCell ref="A50:N50"/>
    <mergeCell ref="O50:Q50"/>
    <mergeCell ref="R50:S50"/>
    <mergeCell ref="T50:V50"/>
    <mergeCell ref="A47:B47"/>
    <mergeCell ref="C47:N47"/>
    <mergeCell ref="O47:Q47"/>
    <mergeCell ref="R47:S47"/>
    <mergeCell ref="T47:V47"/>
    <mergeCell ref="A48:B48"/>
    <mergeCell ref="C48:N48"/>
    <mergeCell ref="O48:Q48"/>
    <mergeCell ref="R48:S48"/>
    <mergeCell ref="T48:V48"/>
    <mergeCell ref="A45:B45"/>
    <mergeCell ref="C45:N45"/>
    <mergeCell ref="O45:Q45"/>
    <mergeCell ref="R45:S45"/>
    <mergeCell ref="T45:V45"/>
    <mergeCell ref="A46:B46"/>
    <mergeCell ref="C46:N46"/>
    <mergeCell ref="O46:Q46"/>
    <mergeCell ref="R46:S46"/>
    <mergeCell ref="T46:V46"/>
    <mergeCell ref="A43:B43"/>
    <mergeCell ref="C43:N43"/>
    <mergeCell ref="O43:Q43"/>
    <mergeCell ref="R43:S43"/>
    <mergeCell ref="T43:V43"/>
    <mergeCell ref="A44:B44"/>
    <mergeCell ref="C44:N44"/>
    <mergeCell ref="O44:Q44"/>
    <mergeCell ref="R44:S44"/>
    <mergeCell ref="T44:V44"/>
    <mergeCell ref="A41:B41"/>
    <mergeCell ref="C41:N41"/>
    <mergeCell ref="O41:Q41"/>
    <mergeCell ref="R41:S41"/>
    <mergeCell ref="T41:V41"/>
    <mergeCell ref="A42:B42"/>
    <mergeCell ref="C42:N42"/>
    <mergeCell ref="O42:Q42"/>
    <mergeCell ref="R42:S42"/>
    <mergeCell ref="T42:V42"/>
    <mergeCell ref="A39:B39"/>
    <mergeCell ref="C39:N39"/>
    <mergeCell ref="O39:Q39"/>
    <mergeCell ref="R39:S39"/>
    <mergeCell ref="T39:V39"/>
    <mergeCell ref="A40:B40"/>
    <mergeCell ref="C40:N40"/>
    <mergeCell ref="O40:Q40"/>
    <mergeCell ref="R40:S40"/>
    <mergeCell ref="T40:V40"/>
    <mergeCell ref="A37:B37"/>
    <mergeCell ref="C37:N37"/>
    <mergeCell ref="O37:Q37"/>
    <mergeCell ref="R37:S37"/>
    <mergeCell ref="T37:V37"/>
    <mergeCell ref="A38:B38"/>
    <mergeCell ref="C38:N38"/>
    <mergeCell ref="O38:Q38"/>
    <mergeCell ref="R38:S38"/>
    <mergeCell ref="T38:V38"/>
    <mergeCell ref="A35:B35"/>
    <mergeCell ref="C35:N35"/>
    <mergeCell ref="O35:Q35"/>
    <mergeCell ref="R35:S35"/>
    <mergeCell ref="T35:V35"/>
    <mergeCell ref="A36:B36"/>
    <mergeCell ref="C36:N36"/>
    <mergeCell ref="O36:Q36"/>
    <mergeCell ref="R36:S36"/>
    <mergeCell ref="T36:V36"/>
    <mergeCell ref="A33:B33"/>
    <mergeCell ref="C33:N33"/>
    <mergeCell ref="O33:Q33"/>
    <mergeCell ref="R33:S33"/>
    <mergeCell ref="T33:V33"/>
    <mergeCell ref="A34:B34"/>
    <mergeCell ref="C34:N34"/>
    <mergeCell ref="O34:Q34"/>
    <mergeCell ref="R34:S34"/>
    <mergeCell ref="T34:V34"/>
    <mergeCell ref="B30:N30"/>
    <mergeCell ref="O30:Q30"/>
    <mergeCell ref="R30:S30"/>
    <mergeCell ref="T30:V30"/>
    <mergeCell ref="B31:W31"/>
    <mergeCell ref="B32:W32"/>
    <mergeCell ref="A28:B28"/>
    <mergeCell ref="C28:N28"/>
    <mergeCell ref="O28:Q28"/>
    <mergeCell ref="R28:S28"/>
    <mergeCell ref="T28:V28"/>
    <mergeCell ref="A29:B29"/>
    <mergeCell ref="C29:N29"/>
    <mergeCell ref="O29:Q29"/>
    <mergeCell ref="R29:S29"/>
    <mergeCell ref="T29:V29"/>
    <mergeCell ref="A26:B26"/>
    <mergeCell ref="C26:N26"/>
    <mergeCell ref="O26:Q26"/>
    <mergeCell ref="R26:S26"/>
    <mergeCell ref="T26:V26"/>
    <mergeCell ref="A27:B27"/>
    <mergeCell ref="C27:N27"/>
    <mergeCell ref="O27:Q27"/>
    <mergeCell ref="R27:S27"/>
    <mergeCell ref="T27:V27"/>
    <mergeCell ref="A24:B24"/>
    <mergeCell ref="C24:N24"/>
    <mergeCell ref="O24:Q24"/>
    <mergeCell ref="R24:S24"/>
    <mergeCell ref="T24:V24"/>
    <mergeCell ref="A25:B25"/>
    <mergeCell ref="C25:N25"/>
    <mergeCell ref="O25:Q25"/>
    <mergeCell ref="R25:S25"/>
    <mergeCell ref="T25:V25"/>
    <mergeCell ref="A22:B22"/>
    <mergeCell ref="C22:N22"/>
    <mergeCell ref="O22:Q22"/>
    <mergeCell ref="R22:S22"/>
    <mergeCell ref="T22:V22"/>
    <mergeCell ref="A23:B23"/>
    <mergeCell ref="C23:N23"/>
    <mergeCell ref="O23:Q23"/>
    <mergeCell ref="R23:S23"/>
    <mergeCell ref="T23:V23"/>
    <mergeCell ref="A20:B20"/>
    <mergeCell ref="C20:N20"/>
    <mergeCell ref="O20:Q20"/>
    <mergeCell ref="R20:S20"/>
    <mergeCell ref="T20:V20"/>
    <mergeCell ref="A21:B21"/>
    <mergeCell ref="C21:N21"/>
    <mergeCell ref="O21:Q21"/>
    <mergeCell ref="R21:S21"/>
    <mergeCell ref="T21:V21"/>
    <mergeCell ref="A18:B18"/>
    <mergeCell ref="C18:N18"/>
    <mergeCell ref="O18:Q18"/>
    <mergeCell ref="R18:S18"/>
    <mergeCell ref="T18:V18"/>
    <mergeCell ref="A19:B19"/>
    <mergeCell ref="C19:N19"/>
    <mergeCell ref="O19:Q19"/>
    <mergeCell ref="R19:S19"/>
    <mergeCell ref="T19:V19"/>
    <mergeCell ref="A16:B16"/>
    <mergeCell ref="C16:N16"/>
    <mergeCell ref="O16:Q16"/>
    <mergeCell ref="R16:S16"/>
    <mergeCell ref="T16:V16"/>
    <mergeCell ref="A17:B17"/>
    <mergeCell ref="C17:N17"/>
    <mergeCell ref="O17:Q17"/>
    <mergeCell ref="R17:S17"/>
    <mergeCell ref="T17:V17"/>
    <mergeCell ref="A14:B14"/>
    <mergeCell ref="C14:N14"/>
    <mergeCell ref="O14:Q14"/>
    <mergeCell ref="R14:S14"/>
    <mergeCell ref="T14:V14"/>
    <mergeCell ref="A15:B15"/>
    <mergeCell ref="C15:N15"/>
    <mergeCell ref="O15:Q15"/>
    <mergeCell ref="R15:S15"/>
    <mergeCell ref="T15:V15"/>
    <mergeCell ref="A12:B12"/>
    <mergeCell ref="C12:N12"/>
    <mergeCell ref="O12:Q12"/>
    <mergeCell ref="R12:S12"/>
    <mergeCell ref="T12:V12"/>
    <mergeCell ref="A13:B13"/>
    <mergeCell ref="C13:N13"/>
    <mergeCell ref="O13:Q13"/>
    <mergeCell ref="R13:S13"/>
    <mergeCell ref="T13:V13"/>
    <mergeCell ref="A9:N9"/>
    <mergeCell ref="O9:Q9"/>
    <mergeCell ref="R9:S9"/>
    <mergeCell ref="T9:V9"/>
    <mergeCell ref="B10:W10"/>
    <mergeCell ref="B11:W11"/>
    <mergeCell ref="A7:G7"/>
    <mergeCell ref="H7:I7"/>
    <mergeCell ref="J7:W7"/>
    <mergeCell ref="A8:N8"/>
    <mergeCell ref="O8:Q8"/>
    <mergeCell ref="R8:S8"/>
    <mergeCell ref="T8:V8"/>
    <mergeCell ref="A4:G4"/>
    <mergeCell ref="H4:W4"/>
    <mergeCell ref="A5:G5"/>
    <mergeCell ref="H5:I5"/>
    <mergeCell ref="J5:W5"/>
    <mergeCell ref="A6:G6"/>
    <mergeCell ref="H6:I6"/>
    <mergeCell ref="J6:W6"/>
    <mergeCell ref="A1:G1"/>
    <mergeCell ref="H1:W1"/>
    <mergeCell ref="A2:G2"/>
    <mergeCell ref="H2:W2"/>
    <mergeCell ref="A3:B3"/>
    <mergeCell ref="C3:G3"/>
    <mergeCell ref="H3:W3"/>
  </mergeCells>
  <printOptions horizontalCentered="1"/>
  <pageMargins left="0.7086614173228347" right="0.7086614173228347" top="0.7874015748031497" bottom="0.3937007874015748" header="0.31496062992125984" footer="0.31496062992125984"/>
  <pageSetup horizontalDpi="600" verticalDpi="600" orientation="portrait" paperSize="9" scale="85" r:id="rId1"/>
  <headerFooter>
    <oddHeader>&amp;CP ř í l o h a  č. 1g) 
k usnesení Rady MČ Praha 4 č. 11R-330/2021 ze dne 02.06.2021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view="pageLayout" workbookViewId="0" topLeftCell="A1">
      <selection activeCell="C35" sqref="C35"/>
    </sheetView>
  </sheetViews>
  <sheetFormatPr defaultColWidth="9.00390625" defaultRowHeight="12.75"/>
  <cols>
    <col min="1" max="1" width="16.75390625" style="0" customWidth="1"/>
    <col min="2" max="2" width="41.25390625" style="0" customWidth="1"/>
    <col min="3" max="3" width="17.375" style="0" customWidth="1"/>
    <col min="4" max="4" width="16.25390625" style="0" customWidth="1"/>
    <col min="5" max="5" width="18.125" style="0" customWidth="1"/>
  </cols>
  <sheetData>
    <row r="1" spans="1:5" ht="16.5" thickBot="1">
      <c r="A1" s="732" t="s">
        <v>1460</v>
      </c>
      <c r="B1" s="732"/>
      <c r="C1" s="732"/>
      <c r="D1" s="732"/>
      <c r="E1" s="732"/>
    </row>
    <row r="2" spans="1:5" ht="12.75" customHeight="1">
      <c r="A2" s="733" t="s">
        <v>1232</v>
      </c>
      <c r="B2" s="733"/>
      <c r="C2" s="734" t="s">
        <v>1233</v>
      </c>
      <c r="D2" s="734" t="s">
        <v>1234</v>
      </c>
      <c r="E2" s="734" t="s">
        <v>1235</v>
      </c>
    </row>
    <row r="3" spans="1:5" ht="13.5" thickBot="1">
      <c r="A3" s="729"/>
      <c r="B3" s="729"/>
      <c r="C3" s="729"/>
      <c r="D3" s="729"/>
      <c r="E3" s="729"/>
    </row>
    <row r="4" spans="1:5" ht="12.75">
      <c r="A4" s="741" t="s">
        <v>624</v>
      </c>
      <c r="B4" s="736"/>
      <c r="C4" s="736"/>
      <c r="D4" s="736"/>
      <c r="E4" s="736"/>
    </row>
    <row r="5" spans="1:5" ht="12.75" customHeight="1">
      <c r="A5" s="742"/>
      <c r="B5" s="725" t="s">
        <v>626</v>
      </c>
      <c r="C5" s="728"/>
      <c r="D5" s="728"/>
      <c r="E5" s="728"/>
    </row>
    <row r="6" spans="1:5" ht="12.75" customHeight="1">
      <c r="A6" s="742"/>
      <c r="B6" s="725" t="s">
        <v>629</v>
      </c>
      <c r="C6" s="738">
        <v>49680390.14</v>
      </c>
      <c r="D6" s="737">
        <v>-293807.34</v>
      </c>
      <c r="E6" s="738">
        <v>49386582.8</v>
      </c>
    </row>
    <row r="7" spans="1:5" ht="12.75" customHeight="1">
      <c r="A7" s="742"/>
      <c r="B7" s="725" t="s">
        <v>632</v>
      </c>
      <c r="C7" s="738">
        <v>639507</v>
      </c>
      <c r="D7" s="738"/>
      <c r="E7" s="738">
        <v>639507</v>
      </c>
    </row>
    <row r="8" spans="1:5" ht="12.75" customHeight="1">
      <c r="A8" s="742"/>
      <c r="B8" s="725" t="s">
        <v>635</v>
      </c>
      <c r="C8" s="728"/>
      <c r="D8" s="738"/>
      <c r="E8" s="738"/>
    </row>
    <row r="9" spans="1:5" ht="12.75" customHeight="1">
      <c r="A9" s="742"/>
      <c r="B9" s="725" t="s">
        <v>638</v>
      </c>
      <c r="C9" s="738">
        <v>771645.9</v>
      </c>
      <c r="D9" s="738">
        <v>996653.4</v>
      </c>
      <c r="E9" s="738">
        <v>1768299.3</v>
      </c>
    </row>
    <row r="10" spans="1:5" ht="13.5" customHeight="1" thickBot="1">
      <c r="A10" s="742"/>
      <c r="B10" s="727" t="s">
        <v>641</v>
      </c>
      <c r="C10" s="740">
        <v>3177825.54</v>
      </c>
      <c r="D10" s="735"/>
      <c r="E10" s="740">
        <v>3177825.54</v>
      </c>
    </row>
    <row r="11" spans="1:5" ht="12.75">
      <c r="A11" s="741" t="s">
        <v>1019</v>
      </c>
      <c r="B11" s="736"/>
      <c r="C11" s="736"/>
      <c r="D11" s="736"/>
      <c r="E11" s="736"/>
    </row>
    <row r="12" spans="1:5" ht="12.75" customHeight="1">
      <c r="A12" s="742"/>
      <c r="B12" s="725" t="s">
        <v>656</v>
      </c>
      <c r="C12" s="738">
        <v>5321029490.91</v>
      </c>
      <c r="D12" s="738">
        <v>131700180.18</v>
      </c>
      <c r="E12" s="738">
        <v>5452729671.09</v>
      </c>
    </row>
    <row r="13" spans="1:5" ht="12.75" customHeight="1">
      <c r="A13" s="742"/>
      <c r="B13" s="725" t="s">
        <v>2412</v>
      </c>
      <c r="C13" s="738">
        <v>100504750.79</v>
      </c>
      <c r="D13" s="737">
        <v>-9518784.02</v>
      </c>
      <c r="E13" s="738">
        <v>90985966.77</v>
      </c>
    </row>
    <row r="14" spans="1:5" ht="12.75" customHeight="1">
      <c r="A14" s="742"/>
      <c r="B14" s="725" t="s">
        <v>660</v>
      </c>
      <c r="C14" s="738"/>
      <c r="D14" s="738"/>
      <c r="E14" s="738"/>
    </row>
    <row r="15" spans="1:5" ht="12.75" customHeight="1">
      <c r="A15" s="742"/>
      <c r="B15" s="725" t="s">
        <v>662</v>
      </c>
      <c r="C15" s="738">
        <v>94747323.63</v>
      </c>
      <c r="D15" s="738">
        <v>3177569.98</v>
      </c>
      <c r="E15" s="738">
        <v>97924893.61</v>
      </c>
    </row>
    <row r="16" spans="1:5" ht="13.5" customHeight="1" thickBot="1">
      <c r="A16" s="742"/>
      <c r="B16" s="727" t="s">
        <v>664</v>
      </c>
      <c r="C16" s="740">
        <v>119227</v>
      </c>
      <c r="D16" s="740"/>
      <c r="E16" s="740">
        <v>119227</v>
      </c>
    </row>
    <row r="17" spans="1:5" ht="12.75">
      <c r="A17" s="741" t="s">
        <v>1020</v>
      </c>
      <c r="B17" s="736"/>
      <c r="C17" s="736"/>
      <c r="D17" s="736"/>
      <c r="E17" s="736"/>
    </row>
    <row r="18" spans="1:5" ht="12.75" customHeight="1">
      <c r="A18" s="742"/>
      <c r="B18" s="725" t="s">
        <v>339</v>
      </c>
      <c r="C18" s="738">
        <v>2136377066.63</v>
      </c>
      <c r="D18" s="737">
        <v>-8179245.25</v>
      </c>
      <c r="E18" s="738">
        <v>2128197821.38</v>
      </c>
    </row>
    <row r="19" spans="1:5" ht="12.75" customHeight="1">
      <c r="A19" s="742"/>
      <c r="B19" s="725" t="s">
        <v>299</v>
      </c>
      <c r="C19" s="738">
        <v>8890184.5</v>
      </c>
      <c r="D19" s="738"/>
      <c r="E19" s="738">
        <v>8890184.5</v>
      </c>
    </row>
    <row r="20" spans="1:5" ht="12.75" customHeight="1">
      <c r="A20" s="742"/>
      <c r="B20" s="725" t="s">
        <v>650</v>
      </c>
      <c r="C20" s="738"/>
      <c r="D20" s="738"/>
      <c r="E20" s="738"/>
    </row>
    <row r="21" spans="1:5" ht="13.5" customHeight="1" thickBot="1">
      <c r="A21" s="742"/>
      <c r="B21" s="727" t="s">
        <v>671</v>
      </c>
      <c r="C21" s="735"/>
      <c r="D21" s="740"/>
      <c r="E21" s="740"/>
    </row>
    <row r="22" spans="1:5" ht="12.75">
      <c r="A22" s="741" t="s">
        <v>1236</v>
      </c>
      <c r="B22" s="736"/>
      <c r="C22" s="736"/>
      <c r="D22" s="736"/>
      <c r="E22" s="736"/>
    </row>
    <row r="23" spans="1:5" ht="12.75" customHeight="1">
      <c r="A23" s="742"/>
      <c r="B23" s="725" t="s">
        <v>644</v>
      </c>
      <c r="C23" s="728"/>
      <c r="D23" s="728"/>
      <c r="E23" s="728"/>
    </row>
    <row r="24" spans="1:5" ht="12.75" customHeight="1">
      <c r="A24" s="742"/>
      <c r="B24" s="725" t="s">
        <v>666</v>
      </c>
      <c r="C24" s="738">
        <v>92897066.6</v>
      </c>
      <c r="D24" s="737">
        <v>-31170807.39</v>
      </c>
      <c r="E24" s="738">
        <v>61726259.21</v>
      </c>
    </row>
    <row r="25" spans="1:5" ht="12.75" customHeight="1">
      <c r="A25" s="742"/>
      <c r="B25" s="725" t="s">
        <v>687</v>
      </c>
      <c r="C25" s="728"/>
      <c r="D25" s="728"/>
      <c r="E25" s="728"/>
    </row>
    <row r="26" spans="1:5" ht="12.75" customHeight="1">
      <c r="A26" s="742"/>
      <c r="B26" s="725" t="s">
        <v>2413</v>
      </c>
      <c r="C26" s="728"/>
      <c r="D26" s="728"/>
      <c r="E26" s="728"/>
    </row>
    <row r="27" spans="1:5" ht="13.5" customHeight="1" thickBot="1">
      <c r="A27" s="742"/>
      <c r="B27" s="727" t="s">
        <v>2414</v>
      </c>
      <c r="C27" s="735"/>
      <c r="D27" s="735"/>
      <c r="E27" s="735"/>
    </row>
    <row r="28" spans="1:5" ht="12.75" customHeight="1">
      <c r="A28" s="741" t="s">
        <v>1237</v>
      </c>
      <c r="B28" s="736"/>
      <c r="C28" s="736"/>
      <c r="D28" s="736"/>
      <c r="E28" s="736"/>
    </row>
    <row r="29" spans="1:5" ht="12.75" customHeight="1">
      <c r="A29" s="742"/>
      <c r="B29" s="725" t="s">
        <v>647</v>
      </c>
      <c r="C29" s="728"/>
      <c r="D29" s="728"/>
      <c r="E29" s="728"/>
    </row>
    <row r="30" spans="1:5" ht="12.75" customHeight="1">
      <c r="A30" s="742"/>
      <c r="B30" s="725" t="s">
        <v>668</v>
      </c>
      <c r="C30" s="738">
        <v>387462.82</v>
      </c>
      <c r="D30" s="737">
        <v>-335462.82</v>
      </c>
      <c r="E30" s="738">
        <v>52000</v>
      </c>
    </row>
    <row r="31" spans="1:5" ht="13.5" customHeight="1" thickBot="1">
      <c r="A31" s="742"/>
      <c r="B31" s="727" t="s">
        <v>689</v>
      </c>
      <c r="C31" s="735"/>
      <c r="D31" s="735"/>
      <c r="E31" s="735"/>
    </row>
    <row r="32" spans="1:5" ht="12.75">
      <c r="A32" s="741" t="s">
        <v>674</v>
      </c>
      <c r="B32" s="736"/>
      <c r="C32" s="736"/>
      <c r="D32" s="736"/>
      <c r="E32" s="736"/>
    </row>
    <row r="33" spans="1:5" ht="12.75" customHeight="1">
      <c r="A33" s="742"/>
      <c r="B33" s="725" t="s">
        <v>675</v>
      </c>
      <c r="C33" s="738">
        <v>92126000</v>
      </c>
      <c r="D33" s="738">
        <v>7962000</v>
      </c>
      <c r="E33" s="738">
        <v>100088000</v>
      </c>
    </row>
    <row r="34" spans="1:5" ht="12.75" customHeight="1">
      <c r="A34" s="742"/>
      <c r="B34" s="725" t="s">
        <v>677</v>
      </c>
      <c r="C34" s="728"/>
      <c r="D34" s="728"/>
      <c r="E34" s="728"/>
    </row>
    <row r="35" spans="1:5" ht="12.75" customHeight="1">
      <c r="A35" s="742"/>
      <c r="B35" s="725" t="s">
        <v>679</v>
      </c>
      <c r="C35" s="728"/>
      <c r="D35" s="728"/>
      <c r="E35" s="728"/>
    </row>
    <row r="36" spans="1:5" ht="12.75" customHeight="1">
      <c r="A36" s="742"/>
      <c r="B36" s="725" t="s">
        <v>681</v>
      </c>
      <c r="C36" s="728"/>
      <c r="D36" s="728"/>
      <c r="E36" s="728"/>
    </row>
    <row r="37" spans="1:5" ht="12.75" customHeight="1">
      <c r="A37" s="742"/>
      <c r="B37" s="725" t="s">
        <v>683</v>
      </c>
      <c r="C37" s="728"/>
      <c r="D37" s="728"/>
      <c r="E37" s="728"/>
    </row>
    <row r="38" spans="1:5" ht="13.5" customHeight="1" thickBot="1">
      <c r="A38" s="742"/>
      <c r="B38" s="727" t="s">
        <v>685</v>
      </c>
      <c r="C38" s="735"/>
      <c r="D38" s="735"/>
      <c r="E38" s="735"/>
    </row>
    <row r="39" spans="1:5" ht="12.75">
      <c r="A39" s="741" t="s">
        <v>1238</v>
      </c>
      <c r="B39" s="736"/>
      <c r="C39" s="736"/>
      <c r="D39" s="736"/>
      <c r="E39" s="736"/>
    </row>
    <row r="40" spans="1:5" ht="12.75" customHeight="1">
      <c r="A40" s="742"/>
      <c r="B40" s="725" t="s">
        <v>1239</v>
      </c>
      <c r="C40" s="728"/>
      <c r="D40" s="728"/>
      <c r="E40" s="728"/>
    </row>
    <row r="41" spans="1:5" ht="12.75" customHeight="1">
      <c r="A41" s="742"/>
      <c r="B41" s="725" t="s">
        <v>1240</v>
      </c>
      <c r="C41" s="737">
        <v>-40431319.6</v>
      </c>
      <c r="D41" s="738">
        <v>922100.63</v>
      </c>
      <c r="E41" s="737">
        <v>-39509218.97</v>
      </c>
    </row>
    <row r="42" spans="1:5" ht="12.75" customHeight="1">
      <c r="A42" s="742"/>
      <c r="B42" s="725" t="s">
        <v>1241</v>
      </c>
      <c r="C42" s="737">
        <v>-414772</v>
      </c>
      <c r="D42" s="737">
        <v>-40626</v>
      </c>
      <c r="E42" s="737">
        <v>-455398</v>
      </c>
    </row>
    <row r="43" spans="1:5" ht="12.75" customHeight="1">
      <c r="A43" s="742"/>
      <c r="B43" s="725" t="s">
        <v>1242</v>
      </c>
      <c r="C43" s="737">
        <v>-771645.9</v>
      </c>
      <c r="D43" s="737">
        <v>-996653.4</v>
      </c>
      <c r="E43" s="737">
        <v>-1768299.3</v>
      </c>
    </row>
    <row r="44" spans="1:5" ht="13.5" customHeight="1" thickBot="1">
      <c r="A44" s="742"/>
      <c r="B44" s="727" t="s">
        <v>1243</v>
      </c>
      <c r="C44" s="739">
        <v>-2902067.26</v>
      </c>
      <c r="D44" s="739">
        <v>-70956</v>
      </c>
      <c r="E44" s="739">
        <v>-2973023.26</v>
      </c>
    </row>
    <row r="45" spans="1:5" ht="12.75">
      <c r="A45" s="741" t="s">
        <v>1244</v>
      </c>
      <c r="B45" s="736"/>
      <c r="C45" s="736"/>
      <c r="D45" s="736"/>
      <c r="E45" s="736"/>
    </row>
    <row r="46" spans="1:5" ht="12.75" customHeight="1">
      <c r="A46" s="742"/>
      <c r="B46" s="725" t="s">
        <v>1245</v>
      </c>
      <c r="C46" s="737">
        <v>-1895271531.88</v>
      </c>
      <c r="D46" s="737">
        <v>-68415433.76</v>
      </c>
      <c r="E46" s="737">
        <v>-1963686965.64</v>
      </c>
    </row>
    <row r="47" spans="1:5" ht="12.75" customHeight="1">
      <c r="A47" s="742"/>
      <c r="B47" s="725" t="s">
        <v>2415</v>
      </c>
      <c r="C47" s="737">
        <v>-59226345.9</v>
      </c>
      <c r="D47" s="738">
        <v>3102549.96</v>
      </c>
      <c r="E47" s="737">
        <v>-56123795.94</v>
      </c>
    </row>
    <row r="48" spans="1:5" ht="12.75" customHeight="1">
      <c r="A48" s="742"/>
      <c r="B48" s="725" t="s">
        <v>1246</v>
      </c>
      <c r="C48" s="738"/>
      <c r="D48" s="738"/>
      <c r="E48" s="738"/>
    </row>
    <row r="49" spans="1:5" ht="12.75" customHeight="1">
      <c r="A49" s="742"/>
      <c r="B49" s="725" t="s">
        <v>1247</v>
      </c>
      <c r="C49" s="737">
        <v>-94747323.63</v>
      </c>
      <c r="D49" s="737">
        <v>-3177569.98</v>
      </c>
      <c r="E49" s="737">
        <v>-97924893.61</v>
      </c>
    </row>
    <row r="50" spans="1:5" ht="13.5" customHeight="1" thickBot="1">
      <c r="A50" s="742"/>
      <c r="B50" s="727" t="s">
        <v>1248</v>
      </c>
      <c r="C50" s="739">
        <v>-22490</v>
      </c>
      <c r="D50" s="739">
        <v>-3564</v>
      </c>
      <c r="E50" s="739">
        <v>-26054</v>
      </c>
    </row>
    <row r="51" spans="1:5" ht="12.75">
      <c r="A51" s="741" t="s">
        <v>1249</v>
      </c>
      <c r="B51" s="736"/>
      <c r="C51" s="736"/>
      <c r="D51" s="736"/>
      <c r="E51" s="736"/>
    </row>
    <row r="52" spans="1:5" ht="12.75" customHeight="1">
      <c r="A52" s="742"/>
      <c r="B52" s="725" t="s">
        <v>708</v>
      </c>
      <c r="C52" s="728"/>
      <c r="D52" s="728"/>
      <c r="E52" s="728"/>
    </row>
    <row r="53" spans="1:5" ht="12.75" customHeight="1">
      <c r="A53" s="742"/>
      <c r="B53" s="725" t="s">
        <v>710</v>
      </c>
      <c r="C53" s="738">
        <v>188223.6</v>
      </c>
      <c r="D53" s="738">
        <v>1519801.31</v>
      </c>
      <c r="E53" s="738">
        <v>1708024.91</v>
      </c>
    </row>
    <row r="54" spans="1:5" ht="13.5" customHeight="1" thickBot="1">
      <c r="A54" s="726"/>
      <c r="B54" s="727" t="s">
        <v>712</v>
      </c>
      <c r="C54" s="735"/>
      <c r="D54" s="735"/>
      <c r="E54" s="735"/>
    </row>
    <row r="55" spans="1:5" ht="12.75">
      <c r="A55" s="731"/>
      <c r="B55" s="731"/>
      <c r="C55" s="731"/>
      <c r="D55" s="731"/>
      <c r="E55" s="73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  <headerFooter>
    <oddHeader>&amp;CP ř í l o h a  č. 1h) 
k usnesení Rady MČ Praha 4 č. 11R-330/2021 ze dne 2.6.2021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2"/>
  <sheetViews>
    <sheetView view="pageLayout" workbookViewId="0" topLeftCell="A1">
      <selection activeCell="U21" sqref="U21"/>
    </sheetView>
  </sheetViews>
  <sheetFormatPr defaultColWidth="9.00390625" defaultRowHeight="12.75"/>
  <cols>
    <col min="1" max="1" width="2.625" style="0" customWidth="1"/>
    <col min="2" max="2" width="4.00390625" style="0" customWidth="1"/>
    <col min="3" max="3" width="2.625" style="0" customWidth="1"/>
    <col min="4" max="4" width="19.625" style="0" customWidth="1"/>
    <col min="5" max="5" width="11.00390625" style="0" customWidth="1"/>
    <col min="6" max="6" width="6.875" style="0" customWidth="1"/>
    <col min="7" max="7" width="11.00390625" style="0" customWidth="1"/>
    <col min="8" max="8" width="4.00390625" style="0" customWidth="1"/>
    <col min="9" max="9" width="5.375" style="0" customWidth="1"/>
    <col min="10" max="10" width="0.875" style="0" customWidth="1"/>
    <col min="11" max="11" width="5.375" style="0" customWidth="1"/>
    <col min="12" max="12" width="1.75390625" style="0" customWidth="1"/>
    <col min="13" max="13" width="4.75390625" style="0" customWidth="1"/>
    <col min="14" max="14" width="11.75390625" style="0" customWidth="1"/>
    <col min="15" max="15" width="4.125" style="0" customWidth="1"/>
    <col min="16" max="16" width="1.875" style="0" customWidth="1"/>
    <col min="17" max="17" width="7.00390625" style="0" customWidth="1"/>
    <col min="18" max="18" width="19.625" style="0" customWidth="1"/>
  </cols>
  <sheetData>
    <row r="1" spans="1:18" ht="12.75">
      <c r="A1" s="111" t="s">
        <v>130</v>
      </c>
      <c r="B1" s="111"/>
      <c r="C1" s="111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1444</v>
      </c>
    </row>
    <row r="2" spans="1:18" ht="21">
      <c r="A2" s="116"/>
      <c r="B2" s="116"/>
      <c r="C2" s="116"/>
      <c r="D2" s="116"/>
      <c r="E2" s="117" t="s">
        <v>2299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2.75">
      <c r="A3" s="116"/>
      <c r="B3" s="118"/>
      <c r="C3" s="118"/>
      <c r="D3" s="118"/>
      <c r="E3" s="119" t="s">
        <v>603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2.75">
      <c r="A4" s="116"/>
      <c r="B4" s="116"/>
      <c r="C4" s="116"/>
      <c r="D4" s="116"/>
      <c r="E4" s="116" t="s">
        <v>604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3.5">
      <c r="A5" s="116"/>
      <c r="B5" s="116"/>
      <c r="C5" s="116"/>
      <c r="D5" s="116"/>
      <c r="E5" s="161" t="s">
        <v>605</v>
      </c>
      <c r="F5" s="123" t="s">
        <v>1669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3.5">
      <c r="A6" s="116"/>
      <c r="B6" s="116"/>
      <c r="C6" s="116"/>
      <c r="D6" s="116"/>
      <c r="E6" s="162" t="s">
        <v>606</v>
      </c>
      <c r="F6" s="123" t="s">
        <v>135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3.5">
      <c r="A7" s="116"/>
      <c r="B7" s="116"/>
      <c r="C7" s="116"/>
      <c r="D7" s="116"/>
      <c r="E7" s="162" t="s">
        <v>607</v>
      </c>
      <c r="F7" s="123" t="s">
        <v>136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13.5">
      <c r="A8" s="116"/>
      <c r="B8" s="116"/>
      <c r="C8" s="116"/>
      <c r="D8" s="116"/>
      <c r="E8" s="162" t="s">
        <v>137</v>
      </c>
      <c r="F8" s="319" t="s">
        <v>135</v>
      </c>
      <c r="G8" s="123" t="s">
        <v>138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8" ht="12.75">
      <c r="A9" s="116"/>
      <c r="B9" s="116"/>
      <c r="C9" s="116"/>
      <c r="D9" s="116"/>
      <c r="E9" s="162" t="s">
        <v>139</v>
      </c>
      <c r="F9" s="125" t="s">
        <v>2300</v>
      </c>
      <c r="G9" s="125" t="s">
        <v>1461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ht="12.75">
      <c r="A10" s="419" t="s">
        <v>609</v>
      </c>
      <c r="B10" s="419"/>
      <c r="C10" s="419"/>
      <c r="D10" s="419"/>
      <c r="E10" s="419"/>
      <c r="F10" s="419"/>
      <c r="G10" s="419"/>
      <c r="H10" s="420"/>
      <c r="I10" s="420" t="s">
        <v>610</v>
      </c>
      <c r="J10" s="382"/>
      <c r="K10" s="383"/>
      <c r="L10" s="383"/>
      <c r="M10" s="383"/>
      <c r="N10" s="383" t="s">
        <v>994</v>
      </c>
      <c r="O10" s="383"/>
      <c r="P10" s="383"/>
      <c r="Q10" s="383"/>
      <c r="R10" s="383" t="s">
        <v>991</v>
      </c>
    </row>
    <row r="11" spans="1:18" ht="12.75">
      <c r="A11" s="163" t="s">
        <v>613</v>
      </c>
      <c r="B11" s="163"/>
      <c r="C11" s="163"/>
      <c r="D11" s="163" t="s">
        <v>614</v>
      </c>
      <c r="E11" s="163"/>
      <c r="F11" s="163"/>
      <c r="G11" s="163"/>
      <c r="H11" s="164"/>
      <c r="I11" s="164" t="s">
        <v>615</v>
      </c>
      <c r="J11" s="169"/>
      <c r="K11" s="164"/>
      <c r="L11" s="164"/>
      <c r="M11" s="164" t="s">
        <v>1080</v>
      </c>
      <c r="N11" s="164"/>
      <c r="O11" s="164"/>
      <c r="P11" s="192" t="s">
        <v>1081</v>
      </c>
      <c r="Q11" s="164" t="s">
        <v>1080</v>
      </c>
      <c r="R11" s="193" t="s">
        <v>1081</v>
      </c>
    </row>
    <row r="12" spans="1:18" ht="12.75">
      <c r="A12" s="170"/>
      <c r="B12" s="170"/>
      <c r="C12" s="170"/>
      <c r="D12" s="170"/>
      <c r="E12" s="170"/>
      <c r="F12" s="170"/>
      <c r="G12" s="170"/>
      <c r="H12" s="171"/>
      <c r="I12" s="171"/>
      <c r="J12" s="172"/>
      <c r="K12" s="171"/>
      <c r="L12" s="171"/>
      <c r="M12" s="171" t="s">
        <v>150</v>
      </c>
      <c r="N12" s="171"/>
      <c r="O12" s="171"/>
      <c r="P12" s="173" t="s">
        <v>151</v>
      </c>
      <c r="Q12" s="171" t="s">
        <v>152</v>
      </c>
      <c r="R12" s="194" t="s">
        <v>619</v>
      </c>
    </row>
    <row r="13" spans="1:18" ht="12.75">
      <c r="A13" s="368" t="s">
        <v>621</v>
      </c>
      <c r="B13" s="368"/>
      <c r="C13" s="368"/>
      <c r="D13" s="368" t="s">
        <v>1082</v>
      </c>
      <c r="E13" s="368"/>
      <c r="F13" s="368"/>
      <c r="G13" s="368"/>
      <c r="H13" s="368"/>
      <c r="I13" s="369"/>
      <c r="J13" s="761"/>
      <c r="K13" s="761"/>
      <c r="L13" s="761"/>
      <c r="M13" s="761"/>
      <c r="N13" s="761">
        <v>250235120.86</v>
      </c>
      <c r="O13" s="761"/>
      <c r="P13" s="761"/>
      <c r="Q13" s="488"/>
      <c r="R13" s="384">
        <v>287227199.87</v>
      </c>
    </row>
    <row r="14" spans="1:18" ht="12.7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</row>
    <row r="15" spans="1:18" ht="12.75">
      <c r="A15" s="385"/>
      <c r="B15" s="370" t="s">
        <v>623</v>
      </c>
      <c r="C15" s="386"/>
      <c r="D15" s="371" t="s">
        <v>1083</v>
      </c>
      <c r="E15" s="371"/>
      <c r="F15" s="371"/>
      <c r="G15" s="371"/>
      <c r="H15" s="371"/>
      <c r="I15" s="372"/>
      <c r="J15" s="762"/>
      <c r="K15" s="762"/>
      <c r="L15" s="762"/>
      <c r="M15" s="762"/>
      <c r="N15" s="762">
        <v>250163641.54</v>
      </c>
      <c r="O15" s="762"/>
      <c r="P15" s="762"/>
      <c r="Q15" s="489"/>
      <c r="R15" s="385">
        <v>287227199.87</v>
      </c>
    </row>
    <row r="16" spans="1:18" ht="12.75">
      <c r="A16" s="176"/>
      <c r="B16" s="177"/>
      <c r="C16" s="177" t="s">
        <v>625</v>
      </c>
      <c r="D16" s="178" t="s">
        <v>1084</v>
      </c>
      <c r="E16" s="178"/>
      <c r="F16" s="178"/>
      <c r="G16" s="178"/>
      <c r="H16" s="178"/>
      <c r="I16" s="179" t="s">
        <v>1085</v>
      </c>
      <c r="J16" s="764"/>
      <c r="K16" s="764"/>
      <c r="L16" s="764"/>
      <c r="M16" s="764"/>
      <c r="N16" s="764">
        <v>85004.31</v>
      </c>
      <c r="O16" s="764"/>
      <c r="P16" s="764"/>
      <c r="Q16" s="490"/>
      <c r="R16" s="195">
        <v>153646.76</v>
      </c>
    </row>
    <row r="17" spans="1:18" ht="12.75">
      <c r="A17" s="176"/>
      <c r="B17" s="177"/>
      <c r="C17" s="177" t="s">
        <v>628</v>
      </c>
      <c r="D17" s="178" t="s">
        <v>1086</v>
      </c>
      <c r="E17" s="178"/>
      <c r="F17" s="178"/>
      <c r="G17" s="178"/>
      <c r="H17" s="178"/>
      <c r="I17" s="179" t="s">
        <v>1087</v>
      </c>
      <c r="J17" s="764"/>
      <c r="K17" s="764"/>
      <c r="L17" s="764"/>
      <c r="M17" s="764"/>
      <c r="N17" s="764">
        <v>5955894.6</v>
      </c>
      <c r="O17" s="764"/>
      <c r="P17" s="764"/>
      <c r="Q17" s="490"/>
      <c r="R17" s="195">
        <v>5316921.6</v>
      </c>
    </row>
    <row r="18" spans="1:18" ht="12.75">
      <c r="A18" s="176"/>
      <c r="B18" s="177"/>
      <c r="C18" s="177" t="s">
        <v>631</v>
      </c>
      <c r="D18" s="178" t="s">
        <v>1088</v>
      </c>
      <c r="E18" s="178"/>
      <c r="F18" s="178"/>
      <c r="G18" s="178"/>
      <c r="H18" s="178"/>
      <c r="I18" s="179" t="s">
        <v>1089</v>
      </c>
      <c r="J18" s="764"/>
      <c r="K18" s="764"/>
      <c r="L18" s="764"/>
      <c r="M18" s="764"/>
      <c r="N18" s="764"/>
      <c r="O18" s="764"/>
      <c r="P18" s="764"/>
      <c r="Q18" s="490"/>
      <c r="R18" s="195"/>
    </row>
    <row r="19" spans="1:18" ht="12.75">
      <c r="A19" s="176"/>
      <c r="B19" s="177"/>
      <c r="C19" s="177" t="s">
        <v>634</v>
      </c>
      <c r="D19" s="178" t="s">
        <v>1090</v>
      </c>
      <c r="E19" s="178"/>
      <c r="F19" s="178"/>
      <c r="G19" s="178"/>
      <c r="H19" s="178"/>
      <c r="I19" s="179" t="s">
        <v>1091</v>
      </c>
      <c r="J19" s="764"/>
      <c r="K19" s="764"/>
      <c r="L19" s="764"/>
      <c r="M19" s="764"/>
      <c r="N19" s="764"/>
      <c r="O19" s="764"/>
      <c r="P19" s="764"/>
      <c r="Q19" s="490"/>
      <c r="R19" s="195"/>
    </row>
    <row r="20" spans="1:18" ht="12.75">
      <c r="A20" s="176"/>
      <c r="B20" s="177"/>
      <c r="C20" s="177" t="s">
        <v>637</v>
      </c>
      <c r="D20" s="178" t="s">
        <v>1092</v>
      </c>
      <c r="E20" s="178"/>
      <c r="F20" s="178"/>
      <c r="G20" s="178"/>
      <c r="H20" s="178"/>
      <c r="I20" s="179" t="s">
        <v>1093</v>
      </c>
      <c r="J20" s="764"/>
      <c r="K20" s="764"/>
      <c r="L20" s="764"/>
      <c r="M20" s="764"/>
      <c r="N20" s="764"/>
      <c r="O20" s="764"/>
      <c r="P20" s="764"/>
      <c r="Q20" s="490"/>
      <c r="R20" s="195"/>
    </row>
    <row r="21" spans="1:18" ht="12.75">
      <c r="A21" s="176"/>
      <c r="B21" s="177"/>
      <c r="C21" s="177" t="s">
        <v>640</v>
      </c>
      <c r="D21" s="178" t="s">
        <v>1094</v>
      </c>
      <c r="E21" s="178"/>
      <c r="F21" s="178"/>
      <c r="G21" s="178"/>
      <c r="H21" s="178"/>
      <c r="I21" s="179" t="s">
        <v>1095</v>
      </c>
      <c r="J21" s="764"/>
      <c r="K21" s="764"/>
      <c r="L21" s="764"/>
      <c r="M21" s="764"/>
      <c r="N21" s="764"/>
      <c r="O21" s="764"/>
      <c r="P21" s="764"/>
      <c r="Q21" s="490"/>
      <c r="R21" s="195"/>
    </row>
    <row r="22" spans="1:18" ht="12.75">
      <c r="A22" s="176"/>
      <c r="B22" s="177"/>
      <c r="C22" s="177" t="s">
        <v>643</v>
      </c>
      <c r="D22" s="178" t="s">
        <v>1096</v>
      </c>
      <c r="E22" s="178"/>
      <c r="F22" s="178"/>
      <c r="G22" s="178"/>
      <c r="H22" s="178"/>
      <c r="I22" s="179" t="s">
        <v>1097</v>
      </c>
      <c r="J22" s="764"/>
      <c r="K22" s="764"/>
      <c r="L22" s="764"/>
      <c r="M22" s="764"/>
      <c r="N22" s="764"/>
      <c r="O22" s="764"/>
      <c r="P22" s="764"/>
      <c r="Q22" s="490"/>
      <c r="R22" s="195"/>
    </row>
    <row r="23" spans="1:18" ht="12.75">
      <c r="A23" s="176"/>
      <c r="B23" s="177"/>
      <c r="C23" s="177" t="s">
        <v>646</v>
      </c>
      <c r="D23" s="178" t="s">
        <v>242</v>
      </c>
      <c r="E23" s="178"/>
      <c r="F23" s="178"/>
      <c r="G23" s="178"/>
      <c r="H23" s="178"/>
      <c r="I23" s="179" t="s">
        <v>1098</v>
      </c>
      <c r="J23" s="764"/>
      <c r="K23" s="764"/>
      <c r="L23" s="764"/>
      <c r="M23" s="764"/>
      <c r="N23" s="764">
        <v>82205151.85</v>
      </c>
      <c r="O23" s="764"/>
      <c r="P23" s="764"/>
      <c r="Q23" s="490"/>
      <c r="R23" s="195">
        <v>108968419.46</v>
      </c>
    </row>
    <row r="24" spans="1:18" ht="12.75">
      <c r="A24" s="176"/>
      <c r="B24" s="177"/>
      <c r="C24" s="177" t="s">
        <v>649</v>
      </c>
      <c r="D24" s="178" t="s">
        <v>1099</v>
      </c>
      <c r="E24" s="178"/>
      <c r="F24" s="178"/>
      <c r="G24" s="178"/>
      <c r="H24" s="178"/>
      <c r="I24" s="179" t="s">
        <v>1100</v>
      </c>
      <c r="J24" s="764"/>
      <c r="K24" s="764"/>
      <c r="L24" s="764"/>
      <c r="M24" s="764"/>
      <c r="N24" s="764"/>
      <c r="O24" s="764"/>
      <c r="P24" s="764"/>
      <c r="Q24" s="490"/>
      <c r="R24" s="195"/>
    </row>
    <row r="25" spans="1:18" ht="12.75">
      <c r="A25" s="176"/>
      <c r="B25" s="177"/>
      <c r="C25" s="177" t="s">
        <v>670</v>
      </c>
      <c r="D25" s="178" t="s">
        <v>1101</v>
      </c>
      <c r="E25" s="178"/>
      <c r="F25" s="178"/>
      <c r="G25" s="178"/>
      <c r="H25" s="178"/>
      <c r="I25" s="179" t="s">
        <v>1102</v>
      </c>
      <c r="J25" s="764"/>
      <c r="K25" s="764"/>
      <c r="L25" s="764"/>
      <c r="M25" s="764"/>
      <c r="N25" s="764"/>
      <c r="O25" s="764"/>
      <c r="P25" s="764"/>
      <c r="Q25" s="490"/>
      <c r="R25" s="195"/>
    </row>
    <row r="26" spans="1:18" ht="12.75">
      <c r="A26" s="176"/>
      <c r="B26" s="177"/>
      <c r="C26" s="177" t="s">
        <v>749</v>
      </c>
      <c r="D26" s="178" t="s">
        <v>1103</v>
      </c>
      <c r="E26" s="178"/>
      <c r="F26" s="178"/>
      <c r="G26" s="178"/>
      <c r="H26" s="178"/>
      <c r="I26" s="179" t="s">
        <v>1104</v>
      </c>
      <c r="J26" s="764"/>
      <c r="K26" s="764"/>
      <c r="L26" s="764"/>
      <c r="M26" s="764"/>
      <c r="N26" s="764"/>
      <c r="O26" s="764"/>
      <c r="P26" s="764"/>
      <c r="Q26" s="490"/>
      <c r="R26" s="195"/>
    </row>
    <row r="27" spans="1:18" ht="12.75">
      <c r="A27" s="176"/>
      <c r="B27" s="177"/>
      <c r="C27" s="177" t="s">
        <v>752</v>
      </c>
      <c r="D27" s="178" t="s">
        <v>1105</v>
      </c>
      <c r="E27" s="178"/>
      <c r="F27" s="178"/>
      <c r="G27" s="178"/>
      <c r="H27" s="178"/>
      <c r="I27" s="179" t="s">
        <v>1106</v>
      </c>
      <c r="J27" s="764"/>
      <c r="K27" s="764"/>
      <c r="L27" s="764"/>
      <c r="M27" s="764"/>
      <c r="N27" s="764">
        <v>50746737.72</v>
      </c>
      <c r="O27" s="764"/>
      <c r="P27" s="764"/>
      <c r="Q27" s="490"/>
      <c r="R27" s="195">
        <v>51229424.18</v>
      </c>
    </row>
    <row r="28" spans="1:18" ht="12.75">
      <c r="A28" s="176"/>
      <c r="B28" s="177"/>
      <c r="C28" s="177" t="s">
        <v>755</v>
      </c>
      <c r="D28" s="178" t="s">
        <v>1107</v>
      </c>
      <c r="E28" s="178"/>
      <c r="F28" s="178"/>
      <c r="G28" s="178"/>
      <c r="H28" s="178"/>
      <c r="I28" s="179" t="s">
        <v>1108</v>
      </c>
      <c r="J28" s="764"/>
      <c r="K28" s="764"/>
      <c r="L28" s="764"/>
      <c r="M28" s="764"/>
      <c r="N28" s="764">
        <v>20801957</v>
      </c>
      <c r="O28" s="764"/>
      <c r="P28" s="764"/>
      <c r="Q28" s="490"/>
      <c r="R28" s="195">
        <v>20429522</v>
      </c>
    </row>
    <row r="29" spans="1:18" ht="12.75">
      <c r="A29" s="176"/>
      <c r="B29" s="177"/>
      <c r="C29" s="177" t="s">
        <v>758</v>
      </c>
      <c r="D29" s="178" t="s">
        <v>1109</v>
      </c>
      <c r="E29" s="178"/>
      <c r="F29" s="178"/>
      <c r="G29" s="178"/>
      <c r="H29" s="178"/>
      <c r="I29" s="179" t="s">
        <v>1110</v>
      </c>
      <c r="J29" s="764"/>
      <c r="K29" s="764"/>
      <c r="L29" s="764"/>
      <c r="M29" s="764"/>
      <c r="N29" s="764">
        <v>6999409</v>
      </c>
      <c r="O29" s="764"/>
      <c r="P29" s="764"/>
      <c r="Q29" s="490"/>
      <c r="R29" s="195">
        <v>6898253</v>
      </c>
    </row>
    <row r="30" spans="1:18" ht="12.75">
      <c r="A30" s="176"/>
      <c r="B30" s="177"/>
      <c r="C30" s="177" t="s">
        <v>761</v>
      </c>
      <c r="D30" s="178" t="s">
        <v>1111</v>
      </c>
      <c r="E30" s="178"/>
      <c r="F30" s="178"/>
      <c r="G30" s="178"/>
      <c r="H30" s="178"/>
      <c r="I30" s="179" t="s">
        <v>1112</v>
      </c>
      <c r="J30" s="764"/>
      <c r="K30" s="764"/>
      <c r="L30" s="764"/>
      <c r="M30" s="764"/>
      <c r="N30" s="764"/>
      <c r="O30" s="764"/>
      <c r="P30" s="764"/>
      <c r="Q30" s="490"/>
      <c r="R30" s="195"/>
    </row>
    <row r="31" spans="1:18" ht="12.75">
      <c r="A31" s="176"/>
      <c r="B31" s="177"/>
      <c r="C31" s="177" t="s">
        <v>764</v>
      </c>
      <c r="D31" s="178" t="s">
        <v>1113</v>
      </c>
      <c r="E31" s="178"/>
      <c r="F31" s="178"/>
      <c r="G31" s="178"/>
      <c r="H31" s="178"/>
      <c r="I31" s="179" t="s">
        <v>1114</v>
      </c>
      <c r="J31" s="764"/>
      <c r="K31" s="764"/>
      <c r="L31" s="764"/>
      <c r="M31" s="764"/>
      <c r="N31" s="764"/>
      <c r="O31" s="764"/>
      <c r="P31" s="764"/>
      <c r="Q31" s="490"/>
      <c r="R31" s="195"/>
    </row>
    <row r="32" spans="1:18" ht="12.75">
      <c r="A32" s="176"/>
      <c r="B32" s="177"/>
      <c r="C32" s="177" t="s">
        <v>767</v>
      </c>
      <c r="D32" s="178" t="s">
        <v>1115</v>
      </c>
      <c r="E32" s="178"/>
      <c r="F32" s="178"/>
      <c r="G32" s="178"/>
      <c r="H32" s="178"/>
      <c r="I32" s="179" t="s">
        <v>1116</v>
      </c>
      <c r="J32" s="764"/>
      <c r="K32" s="764"/>
      <c r="L32" s="764"/>
      <c r="M32" s="764"/>
      <c r="N32" s="764"/>
      <c r="O32" s="764"/>
      <c r="P32" s="764"/>
      <c r="Q32" s="490"/>
      <c r="R32" s="195"/>
    </row>
    <row r="33" spans="1:18" ht="12.75">
      <c r="A33" s="176"/>
      <c r="B33" s="177"/>
      <c r="C33" s="177" t="s">
        <v>770</v>
      </c>
      <c r="D33" s="178" t="s">
        <v>1117</v>
      </c>
      <c r="E33" s="178"/>
      <c r="F33" s="178"/>
      <c r="G33" s="178"/>
      <c r="H33" s="178"/>
      <c r="I33" s="179" t="s">
        <v>1118</v>
      </c>
      <c r="J33" s="764"/>
      <c r="K33" s="764"/>
      <c r="L33" s="764"/>
      <c r="M33" s="764"/>
      <c r="N33" s="764"/>
      <c r="O33" s="764"/>
      <c r="P33" s="764"/>
      <c r="Q33" s="490"/>
      <c r="R33" s="195"/>
    </row>
    <row r="34" spans="1:18" ht="12.75">
      <c r="A34" s="176"/>
      <c r="B34" s="177"/>
      <c r="C34" s="177" t="s">
        <v>900</v>
      </c>
      <c r="D34" s="178" t="s">
        <v>1119</v>
      </c>
      <c r="E34" s="178"/>
      <c r="F34" s="178"/>
      <c r="G34" s="178"/>
      <c r="H34" s="178"/>
      <c r="I34" s="179" t="s">
        <v>1120</v>
      </c>
      <c r="J34" s="764"/>
      <c r="K34" s="764"/>
      <c r="L34" s="764"/>
      <c r="M34" s="764"/>
      <c r="N34" s="764">
        <v>29998</v>
      </c>
      <c r="O34" s="764"/>
      <c r="P34" s="764"/>
      <c r="Q34" s="490"/>
      <c r="R34" s="195">
        <v>30346</v>
      </c>
    </row>
    <row r="35" spans="1:18" ht="12.75">
      <c r="A35" s="176"/>
      <c r="B35" s="177"/>
      <c r="C35" s="177" t="s">
        <v>903</v>
      </c>
      <c r="D35" s="178" t="s">
        <v>1121</v>
      </c>
      <c r="E35" s="178"/>
      <c r="F35" s="178"/>
      <c r="G35" s="178"/>
      <c r="H35" s="178"/>
      <c r="I35" s="179" t="s">
        <v>1122</v>
      </c>
      <c r="J35" s="764"/>
      <c r="K35" s="764"/>
      <c r="L35" s="764"/>
      <c r="M35" s="764"/>
      <c r="N35" s="764">
        <v>410946.03</v>
      </c>
      <c r="O35" s="764"/>
      <c r="P35" s="764"/>
      <c r="Q35" s="490"/>
      <c r="R35" s="195">
        <v>2363782.72</v>
      </c>
    </row>
    <row r="36" spans="1:18" ht="12.75">
      <c r="A36" s="176"/>
      <c r="B36" s="177"/>
      <c r="C36" s="177" t="s">
        <v>1123</v>
      </c>
      <c r="D36" s="178" t="s">
        <v>1124</v>
      </c>
      <c r="E36" s="178"/>
      <c r="F36" s="178"/>
      <c r="G36" s="178"/>
      <c r="H36" s="178"/>
      <c r="I36" s="179" t="s">
        <v>1125</v>
      </c>
      <c r="J36" s="764"/>
      <c r="K36" s="764"/>
      <c r="L36" s="764"/>
      <c r="M36" s="764"/>
      <c r="N36" s="764"/>
      <c r="O36" s="764"/>
      <c r="P36" s="764"/>
      <c r="Q36" s="490"/>
      <c r="R36" s="195">
        <v>10420.7</v>
      </c>
    </row>
    <row r="37" spans="1:18" ht="12.75">
      <c r="A37" s="176"/>
      <c r="B37" s="177"/>
      <c r="C37" s="177" t="s">
        <v>773</v>
      </c>
      <c r="D37" s="178" t="s">
        <v>1126</v>
      </c>
      <c r="E37" s="178"/>
      <c r="F37" s="178"/>
      <c r="G37" s="178"/>
      <c r="H37" s="178"/>
      <c r="I37" s="179" t="s">
        <v>1127</v>
      </c>
      <c r="J37" s="764"/>
      <c r="K37" s="764"/>
      <c r="L37" s="764"/>
      <c r="M37" s="764"/>
      <c r="N37" s="764"/>
      <c r="O37" s="764"/>
      <c r="P37" s="764"/>
      <c r="Q37" s="490"/>
      <c r="R37" s="195"/>
    </row>
    <row r="38" spans="1:18" ht="12.75">
      <c r="A38" s="176"/>
      <c r="B38" s="177"/>
      <c r="C38" s="177" t="s">
        <v>776</v>
      </c>
      <c r="D38" s="178" t="s">
        <v>1128</v>
      </c>
      <c r="E38" s="178"/>
      <c r="F38" s="178"/>
      <c r="G38" s="178"/>
      <c r="H38" s="178"/>
      <c r="I38" s="179" t="s">
        <v>1129</v>
      </c>
      <c r="J38" s="764"/>
      <c r="K38" s="764"/>
      <c r="L38" s="764"/>
      <c r="M38" s="764"/>
      <c r="N38" s="764"/>
      <c r="O38" s="764"/>
      <c r="P38" s="764"/>
      <c r="Q38" s="490"/>
      <c r="R38" s="195"/>
    </row>
    <row r="39" spans="1:18" ht="12.75">
      <c r="A39" s="176"/>
      <c r="B39" s="177"/>
      <c r="C39" s="177" t="s">
        <v>779</v>
      </c>
      <c r="D39" s="178" t="s">
        <v>1130</v>
      </c>
      <c r="E39" s="178"/>
      <c r="F39" s="178"/>
      <c r="G39" s="178"/>
      <c r="H39" s="178"/>
      <c r="I39" s="179" t="s">
        <v>1131</v>
      </c>
      <c r="J39" s="764"/>
      <c r="K39" s="764"/>
      <c r="L39" s="764"/>
      <c r="M39" s="764"/>
      <c r="N39" s="764"/>
      <c r="O39" s="764"/>
      <c r="P39" s="764"/>
      <c r="Q39" s="490"/>
      <c r="R39" s="195"/>
    </row>
    <row r="40" spans="1:18" ht="12.75">
      <c r="A40" s="176"/>
      <c r="B40" s="177"/>
      <c r="C40" s="177" t="s">
        <v>782</v>
      </c>
      <c r="D40" s="178" t="s">
        <v>1132</v>
      </c>
      <c r="E40" s="178"/>
      <c r="F40" s="178"/>
      <c r="G40" s="178"/>
      <c r="H40" s="178"/>
      <c r="I40" s="179" t="s">
        <v>1133</v>
      </c>
      <c r="J40" s="764"/>
      <c r="K40" s="764"/>
      <c r="L40" s="764"/>
      <c r="M40" s="764"/>
      <c r="N40" s="764"/>
      <c r="O40" s="764"/>
      <c r="P40" s="764"/>
      <c r="Q40" s="490"/>
      <c r="R40" s="195"/>
    </row>
    <row r="41" spans="1:18" ht="12.75">
      <c r="A41" s="176"/>
      <c r="B41" s="177"/>
      <c r="C41" s="177" t="s">
        <v>785</v>
      </c>
      <c r="D41" s="178" t="s">
        <v>1134</v>
      </c>
      <c r="E41" s="178"/>
      <c r="F41" s="178"/>
      <c r="G41" s="178"/>
      <c r="H41" s="178"/>
      <c r="I41" s="179" t="s">
        <v>1135</v>
      </c>
      <c r="J41" s="764"/>
      <c r="K41" s="764"/>
      <c r="L41" s="764"/>
      <c r="M41" s="764"/>
      <c r="N41" s="764"/>
      <c r="O41" s="764"/>
      <c r="P41" s="764"/>
      <c r="Q41" s="490"/>
      <c r="R41" s="195"/>
    </row>
    <row r="42" spans="1:18" ht="12.75">
      <c r="A42" s="176"/>
      <c r="B42" s="177"/>
      <c r="C42" s="177" t="s">
        <v>788</v>
      </c>
      <c r="D42" s="178" t="s">
        <v>938</v>
      </c>
      <c r="E42" s="178"/>
      <c r="F42" s="178"/>
      <c r="G42" s="178"/>
      <c r="H42" s="178"/>
      <c r="I42" s="179" t="s">
        <v>1136</v>
      </c>
      <c r="J42" s="764"/>
      <c r="K42" s="764"/>
      <c r="L42" s="764"/>
      <c r="M42" s="764"/>
      <c r="N42" s="764">
        <v>54651773</v>
      </c>
      <c r="O42" s="764"/>
      <c r="P42" s="764"/>
      <c r="Q42" s="490"/>
      <c r="R42" s="195">
        <v>51766423</v>
      </c>
    </row>
    <row r="43" spans="1:18" ht="12.75">
      <c r="A43" s="176"/>
      <c r="B43" s="177"/>
      <c r="C43" s="177" t="s">
        <v>791</v>
      </c>
      <c r="D43" s="178" t="s">
        <v>1137</v>
      </c>
      <c r="E43" s="178"/>
      <c r="F43" s="178"/>
      <c r="G43" s="178"/>
      <c r="H43" s="178"/>
      <c r="I43" s="179" t="s">
        <v>1138</v>
      </c>
      <c r="J43" s="764"/>
      <c r="K43" s="764"/>
      <c r="L43" s="764"/>
      <c r="M43" s="764"/>
      <c r="N43" s="764"/>
      <c r="O43" s="764"/>
      <c r="P43" s="764"/>
      <c r="Q43" s="490"/>
      <c r="R43" s="195"/>
    </row>
    <row r="44" spans="1:18" ht="12.75">
      <c r="A44" s="176"/>
      <c r="B44" s="177"/>
      <c r="C44" s="177" t="s">
        <v>794</v>
      </c>
      <c r="D44" s="178" t="s">
        <v>1139</v>
      </c>
      <c r="E44" s="178"/>
      <c r="F44" s="178"/>
      <c r="G44" s="178"/>
      <c r="H44" s="178"/>
      <c r="I44" s="179" t="s">
        <v>1140</v>
      </c>
      <c r="J44" s="764"/>
      <c r="K44" s="764"/>
      <c r="L44" s="764"/>
      <c r="M44" s="764"/>
      <c r="N44" s="764">
        <v>1074624.95</v>
      </c>
      <c r="O44" s="764"/>
      <c r="P44" s="764"/>
      <c r="Q44" s="490"/>
      <c r="R44" s="195">
        <v>796781.25</v>
      </c>
    </row>
    <row r="45" spans="1:18" ht="12.75">
      <c r="A45" s="176"/>
      <c r="B45" s="177"/>
      <c r="C45" s="177" t="s">
        <v>797</v>
      </c>
      <c r="D45" s="178" t="s">
        <v>1141</v>
      </c>
      <c r="E45" s="178"/>
      <c r="F45" s="178"/>
      <c r="G45" s="178"/>
      <c r="H45" s="178"/>
      <c r="I45" s="179" t="s">
        <v>1142</v>
      </c>
      <c r="J45" s="764"/>
      <c r="K45" s="764"/>
      <c r="L45" s="764"/>
      <c r="M45" s="764"/>
      <c r="N45" s="764">
        <v>8660281.68</v>
      </c>
      <c r="O45" s="764"/>
      <c r="P45" s="764"/>
      <c r="Q45" s="490"/>
      <c r="R45" s="195">
        <v>8441442.8</v>
      </c>
    </row>
    <row r="46" spans="1:18" ht="12.75">
      <c r="A46" s="176"/>
      <c r="B46" s="177"/>
      <c r="C46" s="177" t="s">
        <v>800</v>
      </c>
      <c r="D46" s="178" t="s">
        <v>1143</v>
      </c>
      <c r="E46" s="178"/>
      <c r="F46" s="178"/>
      <c r="G46" s="178"/>
      <c r="H46" s="178"/>
      <c r="I46" s="179" t="s">
        <v>1144</v>
      </c>
      <c r="J46" s="764"/>
      <c r="K46" s="764"/>
      <c r="L46" s="764"/>
      <c r="M46" s="764"/>
      <c r="N46" s="764"/>
      <c r="O46" s="764"/>
      <c r="P46" s="764"/>
      <c r="Q46" s="490"/>
      <c r="R46" s="195"/>
    </row>
    <row r="47" spans="1:18" ht="12.75">
      <c r="A47" s="176"/>
      <c r="B47" s="177"/>
      <c r="C47" s="177" t="s">
        <v>803</v>
      </c>
      <c r="D47" s="178" t="s">
        <v>1145</v>
      </c>
      <c r="E47" s="178"/>
      <c r="F47" s="178"/>
      <c r="G47" s="178"/>
      <c r="H47" s="178"/>
      <c r="I47" s="179" t="s">
        <v>1146</v>
      </c>
      <c r="J47" s="764"/>
      <c r="K47" s="764"/>
      <c r="L47" s="764"/>
      <c r="M47" s="764"/>
      <c r="N47" s="765">
        <v>-1548088.27</v>
      </c>
      <c r="O47" s="765"/>
      <c r="P47" s="765"/>
      <c r="Q47" s="490"/>
      <c r="R47" s="195">
        <v>8810282.75</v>
      </c>
    </row>
    <row r="48" spans="1:18" ht="12.75">
      <c r="A48" s="176"/>
      <c r="B48" s="177"/>
      <c r="C48" s="177" t="s">
        <v>1147</v>
      </c>
      <c r="D48" s="178" t="s">
        <v>1148</v>
      </c>
      <c r="E48" s="178"/>
      <c r="F48" s="178"/>
      <c r="G48" s="178"/>
      <c r="H48" s="178"/>
      <c r="I48" s="179" t="s">
        <v>1149</v>
      </c>
      <c r="J48" s="764"/>
      <c r="K48" s="764"/>
      <c r="L48" s="764"/>
      <c r="M48" s="764"/>
      <c r="N48" s="764">
        <v>6380812.61</v>
      </c>
      <c r="O48" s="764"/>
      <c r="P48" s="764"/>
      <c r="Q48" s="490"/>
      <c r="R48" s="195">
        <v>8371831.9</v>
      </c>
    </row>
    <row r="49" spans="1:18" ht="12.75">
      <c r="A49" s="176"/>
      <c r="B49" s="177"/>
      <c r="C49" s="177" t="s">
        <v>916</v>
      </c>
      <c r="D49" s="178" t="s">
        <v>1150</v>
      </c>
      <c r="E49" s="178"/>
      <c r="F49" s="178"/>
      <c r="G49" s="178"/>
      <c r="H49" s="178"/>
      <c r="I49" s="179" t="s">
        <v>1151</v>
      </c>
      <c r="J49" s="764"/>
      <c r="K49" s="764"/>
      <c r="L49" s="764"/>
      <c r="M49" s="764"/>
      <c r="N49" s="764"/>
      <c r="O49" s="764"/>
      <c r="P49" s="764"/>
      <c r="Q49" s="490"/>
      <c r="R49" s="195"/>
    </row>
    <row r="50" spans="1:18" ht="12.75">
      <c r="A50" s="176"/>
      <c r="B50" s="177"/>
      <c r="C50" s="177" t="s">
        <v>919</v>
      </c>
      <c r="D50" s="178" t="s">
        <v>1152</v>
      </c>
      <c r="E50" s="178"/>
      <c r="F50" s="178"/>
      <c r="G50" s="178"/>
      <c r="H50" s="178"/>
      <c r="I50" s="179" t="s">
        <v>1153</v>
      </c>
      <c r="J50" s="764"/>
      <c r="K50" s="764"/>
      <c r="L50" s="764"/>
      <c r="M50" s="764"/>
      <c r="N50" s="764">
        <v>13709139.06</v>
      </c>
      <c r="O50" s="764"/>
      <c r="P50" s="764"/>
      <c r="Q50" s="490"/>
      <c r="R50" s="195">
        <v>13639701.75</v>
      </c>
    </row>
    <row r="51" spans="1:18" ht="12.75">
      <c r="A51" s="385"/>
      <c r="B51" s="370" t="s">
        <v>652</v>
      </c>
      <c r="C51" s="386"/>
      <c r="D51" s="371" t="s">
        <v>13</v>
      </c>
      <c r="E51" s="371"/>
      <c r="F51" s="371"/>
      <c r="G51" s="371"/>
      <c r="H51" s="371"/>
      <c r="I51" s="372"/>
      <c r="J51" s="762"/>
      <c r="K51" s="762"/>
      <c r="L51" s="762"/>
      <c r="M51" s="762"/>
      <c r="N51" s="762">
        <v>71479.32</v>
      </c>
      <c r="O51" s="762"/>
      <c r="P51" s="762"/>
      <c r="Q51" s="489"/>
      <c r="R51" s="385"/>
    </row>
    <row r="52" spans="1:18" ht="12.75">
      <c r="A52" s="176"/>
      <c r="B52" s="177"/>
      <c r="C52" s="177" t="s">
        <v>625</v>
      </c>
      <c r="D52" s="178" t="s">
        <v>1154</v>
      </c>
      <c r="E52" s="178"/>
      <c r="F52" s="178"/>
      <c r="G52" s="178"/>
      <c r="H52" s="178"/>
      <c r="I52" s="179" t="s">
        <v>1155</v>
      </c>
      <c r="J52" s="764"/>
      <c r="K52" s="764"/>
      <c r="L52" s="764"/>
      <c r="M52" s="764"/>
      <c r="N52" s="764"/>
      <c r="O52" s="764"/>
      <c r="P52" s="764"/>
      <c r="Q52" s="490"/>
      <c r="R52" s="195"/>
    </row>
    <row r="53" spans="1:18" ht="12.75">
      <c r="A53" s="176"/>
      <c r="B53" s="177"/>
      <c r="C53" s="177" t="s">
        <v>628</v>
      </c>
      <c r="D53" s="178" t="s">
        <v>1156</v>
      </c>
      <c r="E53" s="178"/>
      <c r="F53" s="178"/>
      <c r="G53" s="178"/>
      <c r="H53" s="178"/>
      <c r="I53" s="179" t="s">
        <v>1157</v>
      </c>
      <c r="J53" s="764"/>
      <c r="K53" s="764"/>
      <c r="L53" s="764"/>
      <c r="M53" s="764"/>
      <c r="N53" s="764">
        <v>71479.32</v>
      </c>
      <c r="O53" s="764"/>
      <c r="P53" s="764"/>
      <c r="Q53" s="490"/>
      <c r="R53" s="195"/>
    </row>
    <row r="54" spans="1:18" ht="12.75">
      <c r="A54" s="176"/>
      <c r="B54" s="177"/>
      <c r="C54" s="177" t="s">
        <v>631</v>
      </c>
      <c r="D54" s="178" t="s">
        <v>1158</v>
      </c>
      <c r="E54" s="178"/>
      <c r="F54" s="178"/>
      <c r="G54" s="178"/>
      <c r="H54" s="178"/>
      <c r="I54" s="179" t="s">
        <v>1159</v>
      </c>
      <c r="J54" s="764"/>
      <c r="K54" s="764"/>
      <c r="L54" s="764"/>
      <c r="M54" s="764"/>
      <c r="N54" s="764"/>
      <c r="O54" s="764"/>
      <c r="P54" s="764"/>
      <c r="Q54" s="490"/>
      <c r="R54" s="195"/>
    </row>
    <row r="55" spans="1:18" ht="12.75">
      <c r="A55" s="176"/>
      <c r="B55" s="177"/>
      <c r="C55" s="177" t="s">
        <v>634</v>
      </c>
      <c r="D55" s="178" t="s">
        <v>1160</v>
      </c>
      <c r="E55" s="178"/>
      <c r="F55" s="178"/>
      <c r="G55" s="178"/>
      <c r="H55" s="178"/>
      <c r="I55" s="179" t="s">
        <v>1161</v>
      </c>
      <c r="J55" s="764"/>
      <c r="K55" s="764"/>
      <c r="L55" s="764"/>
      <c r="M55" s="764"/>
      <c r="N55" s="764"/>
      <c r="O55" s="764"/>
      <c r="P55" s="764"/>
      <c r="Q55" s="490"/>
      <c r="R55" s="195"/>
    </row>
    <row r="56" spans="1:18" ht="12.75">
      <c r="A56" s="176"/>
      <c r="B56" s="177"/>
      <c r="C56" s="177" t="s">
        <v>637</v>
      </c>
      <c r="D56" s="178" t="s">
        <v>1162</v>
      </c>
      <c r="E56" s="178"/>
      <c r="F56" s="178"/>
      <c r="G56" s="178"/>
      <c r="H56" s="178"/>
      <c r="I56" s="179" t="s">
        <v>1163</v>
      </c>
      <c r="J56" s="764"/>
      <c r="K56" s="764"/>
      <c r="L56" s="764"/>
      <c r="M56" s="764"/>
      <c r="N56" s="764"/>
      <c r="O56" s="764"/>
      <c r="P56" s="764"/>
      <c r="Q56" s="490"/>
      <c r="R56" s="195"/>
    </row>
    <row r="57" spans="1:18" ht="12.75">
      <c r="A57" s="385"/>
      <c r="B57" s="370" t="s">
        <v>673</v>
      </c>
      <c r="C57" s="386"/>
      <c r="D57" s="371" t="s">
        <v>1164</v>
      </c>
      <c r="E57" s="371"/>
      <c r="F57" s="371"/>
      <c r="G57" s="371"/>
      <c r="H57" s="371"/>
      <c r="I57" s="372"/>
      <c r="J57" s="762"/>
      <c r="K57" s="762"/>
      <c r="L57" s="762"/>
      <c r="M57" s="762"/>
      <c r="N57" s="762"/>
      <c r="O57" s="762"/>
      <c r="P57" s="762"/>
      <c r="Q57" s="489"/>
      <c r="R57" s="385"/>
    </row>
    <row r="58" spans="1:18" ht="12.75">
      <c r="A58" s="176"/>
      <c r="B58" s="177"/>
      <c r="C58" s="177" t="s">
        <v>628</v>
      </c>
      <c r="D58" s="178" t="s">
        <v>1165</v>
      </c>
      <c r="E58" s="178"/>
      <c r="F58" s="178"/>
      <c r="G58" s="178"/>
      <c r="H58" s="178"/>
      <c r="I58" s="179" t="s">
        <v>1166</v>
      </c>
      <c r="J58" s="764"/>
      <c r="K58" s="764"/>
      <c r="L58" s="764"/>
      <c r="M58" s="764"/>
      <c r="N58" s="764"/>
      <c r="O58" s="764"/>
      <c r="P58" s="764"/>
      <c r="Q58" s="490"/>
      <c r="R58" s="195"/>
    </row>
    <row r="59" spans="1:18" ht="12.75">
      <c r="A59" s="385"/>
      <c r="B59" s="370" t="s">
        <v>1167</v>
      </c>
      <c r="C59" s="386"/>
      <c r="D59" s="371" t="s">
        <v>756</v>
      </c>
      <c r="E59" s="371"/>
      <c r="F59" s="371"/>
      <c r="G59" s="371"/>
      <c r="H59" s="371"/>
      <c r="I59" s="372"/>
      <c r="J59" s="762"/>
      <c r="K59" s="762"/>
      <c r="L59" s="762"/>
      <c r="M59" s="762"/>
      <c r="N59" s="762"/>
      <c r="O59" s="762"/>
      <c r="P59" s="762"/>
      <c r="Q59" s="489"/>
      <c r="R59" s="385"/>
    </row>
    <row r="60" spans="1:18" ht="12.75">
      <c r="A60" s="176"/>
      <c r="B60" s="177"/>
      <c r="C60" s="177" t="s">
        <v>625</v>
      </c>
      <c r="D60" s="178" t="s">
        <v>756</v>
      </c>
      <c r="E60" s="178"/>
      <c r="F60" s="178"/>
      <c r="G60" s="178"/>
      <c r="H60" s="178"/>
      <c r="I60" s="179" t="s">
        <v>1168</v>
      </c>
      <c r="J60" s="764"/>
      <c r="K60" s="764"/>
      <c r="L60" s="764"/>
      <c r="M60" s="764"/>
      <c r="N60" s="764"/>
      <c r="O60" s="764"/>
      <c r="P60" s="764"/>
      <c r="Q60" s="490"/>
      <c r="R60" s="195"/>
    </row>
    <row r="61" spans="1:18" ht="12.75">
      <c r="A61" s="176"/>
      <c r="B61" s="177"/>
      <c r="C61" s="177" t="s">
        <v>628</v>
      </c>
      <c r="D61" s="178" t="s">
        <v>1169</v>
      </c>
      <c r="E61" s="178"/>
      <c r="F61" s="178"/>
      <c r="G61" s="178"/>
      <c r="H61" s="178"/>
      <c r="I61" s="179" t="s">
        <v>1170</v>
      </c>
      <c r="J61" s="764"/>
      <c r="K61" s="764"/>
      <c r="L61" s="764"/>
      <c r="M61" s="764"/>
      <c r="N61" s="764"/>
      <c r="O61" s="764"/>
      <c r="P61" s="764"/>
      <c r="Q61" s="490"/>
      <c r="R61" s="195"/>
    </row>
    <row r="62" spans="1:18" ht="12.75">
      <c r="A62" s="368" t="s">
        <v>705</v>
      </c>
      <c r="B62" s="368"/>
      <c r="C62" s="368"/>
      <c r="D62" s="368" t="s">
        <v>1171</v>
      </c>
      <c r="E62" s="368"/>
      <c r="F62" s="368"/>
      <c r="G62" s="368"/>
      <c r="H62" s="368"/>
      <c r="I62" s="369"/>
      <c r="J62" s="761"/>
      <c r="K62" s="761"/>
      <c r="L62" s="761"/>
      <c r="M62" s="761"/>
      <c r="N62" s="761">
        <v>281980547.22</v>
      </c>
      <c r="O62" s="761"/>
      <c r="P62" s="761"/>
      <c r="Q62" s="488"/>
      <c r="R62" s="384">
        <v>280172528.53</v>
      </c>
    </row>
    <row r="63" spans="1:18" ht="12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1:18" ht="12.75">
      <c r="A64" s="385"/>
      <c r="B64" s="370" t="s">
        <v>623</v>
      </c>
      <c r="C64" s="386"/>
      <c r="D64" s="371" t="s">
        <v>1172</v>
      </c>
      <c r="E64" s="371"/>
      <c r="F64" s="371"/>
      <c r="G64" s="371"/>
      <c r="H64" s="371"/>
      <c r="I64" s="372"/>
      <c r="J64" s="762"/>
      <c r="K64" s="762"/>
      <c r="L64" s="762"/>
      <c r="M64" s="762"/>
      <c r="N64" s="762">
        <v>281255924.6</v>
      </c>
      <c r="O64" s="762"/>
      <c r="P64" s="762"/>
      <c r="Q64" s="489"/>
      <c r="R64" s="385">
        <v>278232987.6</v>
      </c>
    </row>
    <row r="65" spans="1:18" ht="12.75">
      <c r="A65" s="176"/>
      <c r="B65" s="177"/>
      <c r="C65" s="177" t="s">
        <v>625</v>
      </c>
      <c r="D65" s="178" t="s">
        <v>1173</v>
      </c>
      <c r="E65" s="178"/>
      <c r="F65" s="178"/>
      <c r="G65" s="178"/>
      <c r="H65" s="178"/>
      <c r="I65" s="179" t="s">
        <v>1174</v>
      </c>
      <c r="J65" s="764"/>
      <c r="K65" s="764"/>
      <c r="L65" s="764"/>
      <c r="M65" s="764"/>
      <c r="N65" s="764"/>
      <c r="O65" s="764"/>
      <c r="P65" s="764"/>
      <c r="Q65" s="490"/>
      <c r="R65" s="195"/>
    </row>
    <row r="66" spans="1:18" ht="12.75">
      <c r="A66" s="176"/>
      <c r="B66" s="177"/>
      <c r="C66" s="177" t="s">
        <v>628</v>
      </c>
      <c r="D66" s="178" t="s">
        <v>1175</v>
      </c>
      <c r="E66" s="178"/>
      <c r="F66" s="178"/>
      <c r="G66" s="178"/>
      <c r="H66" s="178"/>
      <c r="I66" s="179" t="s">
        <v>1176</v>
      </c>
      <c r="J66" s="764"/>
      <c r="K66" s="764"/>
      <c r="L66" s="764"/>
      <c r="M66" s="764"/>
      <c r="N66" s="764">
        <v>99236.14</v>
      </c>
      <c r="O66" s="764"/>
      <c r="P66" s="764"/>
      <c r="Q66" s="490"/>
      <c r="R66" s="195">
        <v>1174383.43</v>
      </c>
    </row>
    <row r="67" spans="1:18" ht="12.75">
      <c r="A67" s="176"/>
      <c r="B67" s="177"/>
      <c r="C67" s="177" t="s">
        <v>631</v>
      </c>
      <c r="D67" s="178" t="s">
        <v>1177</v>
      </c>
      <c r="E67" s="178"/>
      <c r="F67" s="178"/>
      <c r="G67" s="178"/>
      <c r="H67" s="178"/>
      <c r="I67" s="179" t="s">
        <v>1178</v>
      </c>
      <c r="J67" s="764"/>
      <c r="K67" s="764"/>
      <c r="L67" s="764"/>
      <c r="M67" s="764"/>
      <c r="N67" s="764">
        <v>233326980.95</v>
      </c>
      <c r="O67" s="764"/>
      <c r="P67" s="764"/>
      <c r="Q67" s="490"/>
      <c r="R67" s="195">
        <v>239233929.98</v>
      </c>
    </row>
    <row r="68" spans="1:18" ht="12.75">
      <c r="A68" s="176"/>
      <c r="B68" s="177"/>
      <c r="C68" s="177" t="s">
        <v>634</v>
      </c>
      <c r="D68" s="178" t="s">
        <v>1179</v>
      </c>
      <c r="E68" s="178"/>
      <c r="F68" s="178"/>
      <c r="G68" s="178"/>
      <c r="H68" s="178"/>
      <c r="I68" s="179" t="s">
        <v>1180</v>
      </c>
      <c r="J68" s="764"/>
      <c r="K68" s="764"/>
      <c r="L68" s="764"/>
      <c r="M68" s="764"/>
      <c r="N68" s="764"/>
      <c r="O68" s="764"/>
      <c r="P68" s="764"/>
      <c r="Q68" s="490"/>
      <c r="R68" s="195"/>
    </row>
    <row r="69" spans="1:18" ht="12.75">
      <c r="A69" s="176"/>
      <c r="B69" s="177"/>
      <c r="C69" s="177" t="s">
        <v>637</v>
      </c>
      <c r="D69" s="178" t="s">
        <v>1181</v>
      </c>
      <c r="E69" s="178"/>
      <c r="F69" s="178"/>
      <c r="G69" s="178"/>
      <c r="H69" s="178"/>
      <c r="I69" s="179" t="s">
        <v>1182</v>
      </c>
      <c r="J69" s="764"/>
      <c r="K69" s="764"/>
      <c r="L69" s="764"/>
      <c r="M69" s="764"/>
      <c r="N69" s="764"/>
      <c r="O69" s="764"/>
      <c r="P69" s="764"/>
      <c r="Q69" s="490"/>
      <c r="R69" s="195"/>
    </row>
    <row r="70" spans="1:18" ht="12.75">
      <c r="A70" s="176"/>
      <c r="B70" s="177"/>
      <c r="C70" s="177" t="s">
        <v>640</v>
      </c>
      <c r="D70" s="178" t="s">
        <v>1183</v>
      </c>
      <c r="E70" s="178"/>
      <c r="F70" s="178"/>
      <c r="G70" s="178"/>
      <c r="H70" s="178"/>
      <c r="I70" s="179" t="s">
        <v>1184</v>
      </c>
      <c r="J70" s="764"/>
      <c r="K70" s="764"/>
      <c r="L70" s="764"/>
      <c r="M70" s="764"/>
      <c r="N70" s="764"/>
      <c r="O70" s="764"/>
      <c r="P70" s="764"/>
      <c r="Q70" s="490"/>
      <c r="R70" s="195"/>
    </row>
    <row r="71" spans="1:18" ht="12.75">
      <c r="A71" s="176"/>
      <c r="B71" s="177"/>
      <c r="C71" s="177" t="s">
        <v>646</v>
      </c>
      <c r="D71" s="178" t="s">
        <v>1185</v>
      </c>
      <c r="E71" s="178"/>
      <c r="F71" s="178"/>
      <c r="G71" s="178"/>
      <c r="H71" s="178"/>
      <c r="I71" s="179" t="s">
        <v>1186</v>
      </c>
      <c r="J71" s="764"/>
      <c r="K71" s="764"/>
      <c r="L71" s="764"/>
      <c r="M71" s="764"/>
      <c r="N71" s="764"/>
      <c r="O71" s="764"/>
      <c r="P71" s="764"/>
      <c r="Q71" s="490"/>
      <c r="R71" s="195"/>
    </row>
    <row r="72" spans="1:18" ht="12.75">
      <c r="A72" s="176"/>
      <c r="B72" s="177"/>
      <c r="C72" s="177" t="s">
        <v>649</v>
      </c>
      <c r="D72" s="178" t="s">
        <v>1124</v>
      </c>
      <c r="E72" s="178"/>
      <c r="F72" s="178"/>
      <c r="G72" s="178"/>
      <c r="H72" s="178"/>
      <c r="I72" s="179" t="s">
        <v>1187</v>
      </c>
      <c r="J72" s="764"/>
      <c r="K72" s="764"/>
      <c r="L72" s="764"/>
      <c r="M72" s="764"/>
      <c r="N72" s="764">
        <v>4646752.69</v>
      </c>
      <c r="O72" s="764"/>
      <c r="P72" s="764"/>
      <c r="Q72" s="490"/>
      <c r="R72" s="195">
        <v>5572880.24</v>
      </c>
    </row>
    <row r="73" spans="1:18" ht="12.75">
      <c r="A73" s="176"/>
      <c r="B73" s="177"/>
      <c r="C73" s="177" t="s">
        <v>670</v>
      </c>
      <c r="D73" s="178" t="s">
        <v>1126</v>
      </c>
      <c r="E73" s="178"/>
      <c r="F73" s="178"/>
      <c r="G73" s="178"/>
      <c r="H73" s="178"/>
      <c r="I73" s="179" t="s">
        <v>1188</v>
      </c>
      <c r="J73" s="764"/>
      <c r="K73" s="764"/>
      <c r="L73" s="764"/>
      <c r="M73" s="764"/>
      <c r="N73" s="764"/>
      <c r="O73" s="764"/>
      <c r="P73" s="764"/>
      <c r="Q73" s="490"/>
      <c r="R73" s="195"/>
    </row>
    <row r="74" spans="1:18" ht="12.75">
      <c r="A74" s="176"/>
      <c r="B74" s="177"/>
      <c r="C74" s="177" t="s">
        <v>749</v>
      </c>
      <c r="D74" s="178" t="s">
        <v>1189</v>
      </c>
      <c r="E74" s="178"/>
      <c r="F74" s="178"/>
      <c r="G74" s="178"/>
      <c r="H74" s="178"/>
      <c r="I74" s="179" t="s">
        <v>1190</v>
      </c>
      <c r="J74" s="764"/>
      <c r="K74" s="764"/>
      <c r="L74" s="764"/>
      <c r="M74" s="764"/>
      <c r="N74" s="764"/>
      <c r="O74" s="764"/>
      <c r="P74" s="764"/>
      <c r="Q74" s="490"/>
      <c r="R74" s="195"/>
    </row>
    <row r="75" spans="1:18" ht="12.75">
      <c r="A75" s="176"/>
      <c r="B75" s="177"/>
      <c r="C75" s="177" t="s">
        <v>752</v>
      </c>
      <c r="D75" s="178" t="s">
        <v>1191</v>
      </c>
      <c r="E75" s="178"/>
      <c r="F75" s="178"/>
      <c r="G75" s="178"/>
      <c r="H75" s="178"/>
      <c r="I75" s="179" t="s">
        <v>1192</v>
      </c>
      <c r="J75" s="764"/>
      <c r="K75" s="764"/>
      <c r="L75" s="764"/>
      <c r="M75" s="764"/>
      <c r="N75" s="764">
        <v>930</v>
      </c>
      <c r="O75" s="764"/>
      <c r="P75" s="764"/>
      <c r="Q75" s="490"/>
      <c r="R75" s="195">
        <v>2520</v>
      </c>
    </row>
    <row r="76" spans="1:18" ht="12.75">
      <c r="A76" s="176"/>
      <c r="B76" s="177"/>
      <c r="C76" s="177" t="s">
        <v>755</v>
      </c>
      <c r="D76" s="178" t="s">
        <v>1193</v>
      </c>
      <c r="E76" s="178"/>
      <c r="F76" s="178"/>
      <c r="G76" s="178"/>
      <c r="H76" s="178"/>
      <c r="I76" s="179" t="s">
        <v>1194</v>
      </c>
      <c r="J76" s="764"/>
      <c r="K76" s="764"/>
      <c r="L76" s="764"/>
      <c r="M76" s="764"/>
      <c r="N76" s="764"/>
      <c r="O76" s="764"/>
      <c r="P76" s="764"/>
      <c r="Q76" s="490"/>
      <c r="R76" s="195"/>
    </row>
    <row r="77" spans="1:18" ht="12.75">
      <c r="A77" s="176"/>
      <c r="B77" s="177"/>
      <c r="C77" s="177" t="s">
        <v>758</v>
      </c>
      <c r="D77" s="178" t="s">
        <v>1195</v>
      </c>
      <c r="E77" s="178"/>
      <c r="F77" s="178"/>
      <c r="G77" s="178"/>
      <c r="H77" s="178"/>
      <c r="I77" s="179" t="s">
        <v>1196</v>
      </c>
      <c r="J77" s="764"/>
      <c r="K77" s="764"/>
      <c r="L77" s="764"/>
      <c r="M77" s="764"/>
      <c r="N77" s="764">
        <v>36091113</v>
      </c>
      <c r="O77" s="764"/>
      <c r="P77" s="764"/>
      <c r="Q77" s="490"/>
      <c r="R77" s="195">
        <v>9592691.84</v>
      </c>
    </row>
    <row r="78" spans="1:18" ht="12.75">
      <c r="A78" s="176"/>
      <c r="B78" s="177"/>
      <c r="C78" s="177" t="s">
        <v>761</v>
      </c>
      <c r="D78" s="178" t="s">
        <v>1197</v>
      </c>
      <c r="E78" s="178"/>
      <c r="F78" s="178"/>
      <c r="G78" s="178"/>
      <c r="H78" s="178"/>
      <c r="I78" s="179" t="s">
        <v>1198</v>
      </c>
      <c r="J78" s="764"/>
      <c r="K78" s="764"/>
      <c r="L78" s="764"/>
      <c r="M78" s="764"/>
      <c r="N78" s="764">
        <v>23810509</v>
      </c>
      <c r="O78" s="764"/>
      <c r="P78" s="764"/>
      <c r="Q78" s="490"/>
      <c r="R78" s="195">
        <v>23876958.6</v>
      </c>
    </row>
    <row r="79" spans="1:18" ht="12.75">
      <c r="A79" s="176"/>
      <c r="B79" s="177"/>
      <c r="C79" s="177" t="s">
        <v>764</v>
      </c>
      <c r="D79" s="178" t="s">
        <v>1199</v>
      </c>
      <c r="E79" s="178"/>
      <c r="F79" s="178"/>
      <c r="G79" s="178"/>
      <c r="H79" s="178"/>
      <c r="I79" s="179" t="s">
        <v>1200</v>
      </c>
      <c r="J79" s="764"/>
      <c r="K79" s="764"/>
      <c r="L79" s="764"/>
      <c r="M79" s="764"/>
      <c r="N79" s="764"/>
      <c r="O79" s="764"/>
      <c r="P79" s="764"/>
      <c r="Q79" s="490"/>
      <c r="R79" s="195"/>
    </row>
    <row r="80" spans="1:18" ht="12.75">
      <c r="A80" s="176"/>
      <c r="B80" s="177"/>
      <c r="C80" s="177" t="s">
        <v>767</v>
      </c>
      <c r="D80" s="178" t="s">
        <v>1201</v>
      </c>
      <c r="E80" s="178"/>
      <c r="F80" s="178"/>
      <c r="G80" s="178"/>
      <c r="H80" s="178"/>
      <c r="I80" s="179" t="s">
        <v>1202</v>
      </c>
      <c r="J80" s="764"/>
      <c r="K80" s="764"/>
      <c r="L80" s="764"/>
      <c r="M80" s="764"/>
      <c r="N80" s="765">
        <v>-16719597.18</v>
      </c>
      <c r="O80" s="765"/>
      <c r="P80" s="765"/>
      <c r="Q80" s="490"/>
      <c r="R80" s="316">
        <v>-1220376.49</v>
      </c>
    </row>
    <row r="81" spans="1:18" ht="12.75">
      <c r="A81" s="385"/>
      <c r="B81" s="370" t="s">
        <v>652</v>
      </c>
      <c r="C81" s="386"/>
      <c r="D81" s="371" t="s">
        <v>1203</v>
      </c>
      <c r="E81" s="371"/>
      <c r="F81" s="371"/>
      <c r="G81" s="371"/>
      <c r="H81" s="371"/>
      <c r="I81" s="372"/>
      <c r="J81" s="762"/>
      <c r="K81" s="762"/>
      <c r="L81" s="762"/>
      <c r="M81" s="762"/>
      <c r="N81" s="762">
        <v>724622.62</v>
      </c>
      <c r="O81" s="762"/>
      <c r="P81" s="762"/>
      <c r="Q81" s="489"/>
      <c r="R81" s="385">
        <v>1939540.93</v>
      </c>
    </row>
    <row r="82" spans="1:18" ht="12.75">
      <c r="A82" s="176"/>
      <c r="B82" s="177"/>
      <c r="C82" s="177" t="s">
        <v>625</v>
      </c>
      <c r="D82" s="178" t="s">
        <v>1204</v>
      </c>
      <c r="E82" s="178"/>
      <c r="F82" s="178"/>
      <c r="G82" s="178"/>
      <c r="H82" s="178"/>
      <c r="I82" s="179" t="s">
        <v>1205</v>
      </c>
      <c r="J82" s="764"/>
      <c r="K82" s="764"/>
      <c r="L82" s="764"/>
      <c r="M82" s="764"/>
      <c r="N82" s="764"/>
      <c r="O82" s="764"/>
      <c r="P82" s="764"/>
      <c r="Q82" s="490"/>
      <c r="R82" s="195"/>
    </row>
    <row r="83" spans="1:18" ht="12.75">
      <c r="A83" s="176"/>
      <c r="B83" s="177"/>
      <c r="C83" s="177" t="s">
        <v>628</v>
      </c>
      <c r="D83" s="178" t="s">
        <v>1156</v>
      </c>
      <c r="E83" s="178"/>
      <c r="F83" s="178"/>
      <c r="G83" s="178"/>
      <c r="H83" s="178"/>
      <c r="I83" s="179" t="s">
        <v>1206</v>
      </c>
      <c r="J83" s="764"/>
      <c r="K83" s="764"/>
      <c r="L83" s="764"/>
      <c r="M83" s="764"/>
      <c r="N83" s="764">
        <v>724622.62</v>
      </c>
      <c r="O83" s="764"/>
      <c r="P83" s="764"/>
      <c r="Q83" s="490"/>
      <c r="R83" s="195">
        <v>1939540.93</v>
      </c>
    </row>
    <row r="84" spans="1:18" ht="12.75">
      <c r="A84" s="176"/>
      <c r="B84" s="177"/>
      <c r="C84" s="177" t="s">
        <v>631</v>
      </c>
      <c r="D84" s="178" t="s">
        <v>1207</v>
      </c>
      <c r="E84" s="178"/>
      <c r="F84" s="178"/>
      <c r="G84" s="178"/>
      <c r="H84" s="178"/>
      <c r="I84" s="179" t="s">
        <v>1208</v>
      </c>
      <c r="J84" s="764"/>
      <c r="K84" s="764"/>
      <c r="L84" s="764"/>
      <c r="M84" s="764"/>
      <c r="N84" s="764"/>
      <c r="O84" s="764"/>
      <c r="P84" s="764"/>
      <c r="Q84" s="490"/>
      <c r="R84" s="195"/>
    </row>
    <row r="85" spans="1:18" ht="12.75">
      <c r="A85" s="176"/>
      <c r="B85" s="177"/>
      <c r="C85" s="177" t="s">
        <v>634</v>
      </c>
      <c r="D85" s="178" t="s">
        <v>1209</v>
      </c>
      <c r="E85" s="178"/>
      <c r="F85" s="178"/>
      <c r="G85" s="178"/>
      <c r="H85" s="178"/>
      <c r="I85" s="179" t="s">
        <v>1210</v>
      </c>
      <c r="J85" s="764"/>
      <c r="K85" s="764"/>
      <c r="L85" s="764"/>
      <c r="M85" s="764"/>
      <c r="N85" s="764"/>
      <c r="O85" s="764"/>
      <c r="P85" s="764"/>
      <c r="Q85" s="490"/>
      <c r="R85" s="195"/>
    </row>
    <row r="86" spans="1:18" ht="12.75">
      <c r="A86" s="176"/>
      <c r="B86" s="177"/>
      <c r="C86" s="177" t="s">
        <v>637</v>
      </c>
      <c r="D86" s="178" t="s">
        <v>1211</v>
      </c>
      <c r="E86" s="178"/>
      <c r="F86" s="178"/>
      <c r="G86" s="178"/>
      <c r="H86" s="178"/>
      <c r="I86" s="179" t="s">
        <v>1212</v>
      </c>
      <c r="J86" s="764"/>
      <c r="K86" s="764"/>
      <c r="L86" s="764"/>
      <c r="M86" s="764"/>
      <c r="N86" s="764"/>
      <c r="O86" s="764"/>
      <c r="P86" s="764"/>
      <c r="Q86" s="490"/>
      <c r="R86" s="195"/>
    </row>
    <row r="87" spans="1:18" ht="12.75">
      <c r="A87" s="176"/>
      <c r="B87" s="177"/>
      <c r="C87" s="177" t="s">
        <v>640</v>
      </c>
      <c r="D87" s="178" t="s">
        <v>1213</v>
      </c>
      <c r="E87" s="178"/>
      <c r="F87" s="178"/>
      <c r="G87" s="178"/>
      <c r="H87" s="178"/>
      <c r="I87" s="179" t="s">
        <v>1214</v>
      </c>
      <c r="J87" s="764"/>
      <c r="K87" s="764"/>
      <c r="L87" s="764"/>
      <c r="M87" s="764"/>
      <c r="N87" s="764"/>
      <c r="O87" s="764"/>
      <c r="P87" s="764"/>
      <c r="Q87" s="490"/>
      <c r="R87" s="195"/>
    </row>
    <row r="88" spans="1:18" ht="12.75">
      <c r="A88" s="385"/>
      <c r="B88" s="370" t="s">
        <v>691</v>
      </c>
      <c r="C88" s="386"/>
      <c r="D88" s="371" t="s">
        <v>1215</v>
      </c>
      <c r="E88" s="371"/>
      <c r="F88" s="371"/>
      <c r="G88" s="371"/>
      <c r="H88" s="371"/>
      <c r="I88" s="372"/>
      <c r="J88" s="762"/>
      <c r="K88" s="762"/>
      <c r="L88" s="762"/>
      <c r="M88" s="762"/>
      <c r="N88" s="762"/>
      <c r="O88" s="762"/>
      <c r="P88" s="762"/>
      <c r="Q88" s="489"/>
      <c r="R88" s="385"/>
    </row>
    <row r="89" spans="1:18" ht="12.75">
      <c r="A89" s="176"/>
      <c r="B89" s="177"/>
      <c r="C89" s="177" t="s">
        <v>628</v>
      </c>
      <c r="D89" s="178" t="s">
        <v>1216</v>
      </c>
      <c r="E89" s="178"/>
      <c r="F89" s="178"/>
      <c r="G89" s="178"/>
      <c r="H89" s="178"/>
      <c r="I89" s="179" t="s">
        <v>1217</v>
      </c>
      <c r="J89" s="764"/>
      <c r="K89" s="764"/>
      <c r="L89" s="764"/>
      <c r="M89" s="764"/>
      <c r="N89" s="764"/>
      <c r="O89" s="764"/>
      <c r="P89" s="764"/>
      <c r="Q89" s="490"/>
      <c r="R89" s="195"/>
    </row>
    <row r="90" spans="1:18" ht="12.75">
      <c r="A90" s="385"/>
      <c r="B90" s="370" t="s">
        <v>1167</v>
      </c>
      <c r="C90" s="386"/>
      <c r="D90" s="371" t="s">
        <v>1218</v>
      </c>
      <c r="E90" s="371"/>
      <c r="F90" s="371"/>
      <c r="G90" s="371"/>
      <c r="H90" s="371"/>
      <c r="I90" s="372"/>
      <c r="J90" s="762"/>
      <c r="K90" s="762"/>
      <c r="L90" s="762"/>
      <c r="M90" s="762"/>
      <c r="N90" s="762"/>
      <c r="O90" s="762"/>
      <c r="P90" s="762"/>
      <c r="Q90" s="489"/>
      <c r="R90" s="385"/>
    </row>
    <row r="91" spans="1:18" ht="12.75">
      <c r="A91" s="176"/>
      <c r="B91" s="177"/>
      <c r="C91" s="177" t="s">
        <v>625</v>
      </c>
      <c r="D91" s="178" t="s">
        <v>1219</v>
      </c>
      <c r="E91" s="178"/>
      <c r="F91" s="178"/>
      <c r="G91" s="178"/>
      <c r="H91" s="178"/>
      <c r="I91" s="179" t="s">
        <v>1220</v>
      </c>
      <c r="J91" s="764"/>
      <c r="K91" s="764"/>
      <c r="L91" s="764"/>
      <c r="M91" s="764"/>
      <c r="N91" s="764"/>
      <c r="O91" s="764"/>
      <c r="P91" s="764"/>
      <c r="Q91" s="490"/>
      <c r="R91" s="195"/>
    </row>
    <row r="92" spans="1:18" ht="12.75">
      <c r="A92" s="176"/>
      <c r="B92" s="177"/>
      <c r="C92" s="177" t="s">
        <v>628</v>
      </c>
      <c r="D92" s="178" t="s">
        <v>1221</v>
      </c>
      <c r="E92" s="178"/>
      <c r="F92" s="178"/>
      <c r="G92" s="178"/>
      <c r="H92" s="178"/>
      <c r="I92" s="179" t="s">
        <v>1222</v>
      </c>
      <c r="J92" s="764"/>
      <c r="K92" s="764"/>
      <c r="L92" s="764"/>
      <c r="M92" s="764"/>
      <c r="N92" s="764"/>
      <c r="O92" s="764"/>
      <c r="P92" s="764"/>
      <c r="Q92" s="490"/>
      <c r="R92" s="195"/>
    </row>
    <row r="93" spans="1:18" ht="12.75">
      <c r="A93" s="176"/>
      <c r="B93" s="177"/>
      <c r="C93" s="177" t="s">
        <v>631</v>
      </c>
      <c r="D93" s="178" t="s">
        <v>1223</v>
      </c>
      <c r="E93" s="178"/>
      <c r="F93" s="178"/>
      <c r="G93" s="178"/>
      <c r="H93" s="178"/>
      <c r="I93" s="179" t="s">
        <v>1224</v>
      </c>
      <c r="J93" s="764"/>
      <c r="K93" s="764"/>
      <c r="L93" s="764"/>
      <c r="M93" s="764"/>
      <c r="N93" s="764"/>
      <c r="O93" s="764"/>
      <c r="P93" s="764"/>
      <c r="Q93" s="490"/>
      <c r="R93" s="195"/>
    </row>
    <row r="94" spans="1:18" ht="12.75">
      <c r="A94" s="176"/>
      <c r="B94" s="177"/>
      <c r="C94" s="177" t="s">
        <v>634</v>
      </c>
      <c r="D94" s="178" t="s">
        <v>1225</v>
      </c>
      <c r="E94" s="178"/>
      <c r="F94" s="178"/>
      <c r="G94" s="178"/>
      <c r="H94" s="178"/>
      <c r="I94" s="179" t="s">
        <v>1226</v>
      </c>
      <c r="J94" s="764"/>
      <c r="K94" s="764"/>
      <c r="L94" s="764"/>
      <c r="M94" s="764"/>
      <c r="N94" s="764"/>
      <c r="O94" s="764"/>
      <c r="P94" s="764"/>
      <c r="Q94" s="490"/>
      <c r="R94" s="195"/>
    </row>
    <row r="95" spans="1:18" ht="12.75">
      <c r="A95" s="176"/>
      <c r="B95" s="177"/>
      <c r="C95" s="177" t="s">
        <v>637</v>
      </c>
      <c r="D95" s="178" t="s">
        <v>1227</v>
      </c>
      <c r="E95" s="178"/>
      <c r="F95" s="178"/>
      <c r="G95" s="178"/>
      <c r="H95" s="178"/>
      <c r="I95" s="179" t="s">
        <v>1228</v>
      </c>
      <c r="J95" s="764"/>
      <c r="K95" s="764"/>
      <c r="L95" s="764"/>
      <c r="M95" s="764"/>
      <c r="N95" s="764"/>
      <c r="O95" s="764"/>
      <c r="P95" s="764"/>
      <c r="Q95" s="490"/>
      <c r="R95" s="195"/>
    </row>
    <row r="96" spans="1:18" ht="12.75">
      <c r="A96" s="176"/>
      <c r="B96" s="177"/>
      <c r="C96" s="177" t="s">
        <v>640</v>
      </c>
      <c r="D96" s="178" t="s">
        <v>1229</v>
      </c>
      <c r="E96" s="178"/>
      <c r="F96" s="178"/>
      <c r="G96" s="178"/>
      <c r="H96" s="178"/>
      <c r="I96" s="179" t="s">
        <v>1230</v>
      </c>
      <c r="J96" s="764"/>
      <c r="K96" s="764"/>
      <c r="L96" s="764"/>
      <c r="M96" s="764"/>
      <c r="N96" s="764"/>
      <c r="O96" s="764"/>
      <c r="P96" s="764"/>
      <c r="Q96" s="490"/>
      <c r="R96" s="195"/>
    </row>
    <row r="97" spans="1:18" ht="12.75">
      <c r="A97" s="368" t="s">
        <v>829</v>
      </c>
      <c r="B97" s="368"/>
      <c r="C97" s="368"/>
      <c r="D97" s="368" t="s">
        <v>1231</v>
      </c>
      <c r="E97" s="368"/>
      <c r="F97" s="368"/>
      <c r="G97" s="368"/>
      <c r="H97" s="368"/>
      <c r="I97" s="369"/>
      <c r="J97" s="761"/>
      <c r="K97" s="761"/>
      <c r="L97" s="761"/>
      <c r="M97" s="761"/>
      <c r="N97" s="761"/>
      <c r="O97" s="761"/>
      <c r="P97" s="761"/>
      <c r="Q97" s="488"/>
      <c r="R97" s="384"/>
    </row>
    <row r="98" spans="1:18" ht="12.7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</row>
    <row r="99" spans="1:18" ht="12.75">
      <c r="A99" s="176"/>
      <c r="B99" s="177"/>
      <c r="C99" s="177" t="s">
        <v>625</v>
      </c>
      <c r="D99" s="178" t="s">
        <v>934</v>
      </c>
      <c r="E99" s="178"/>
      <c r="F99" s="178"/>
      <c r="G99" s="178"/>
      <c r="H99" s="178"/>
      <c r="I99" s="179" t="s">
        <v>997</v>
      </c>
      <c r="J99" s="764"/>
      <c r="K99" s="764"/>
      <c r="L99" s="764"/>
      <c r="M99" s="764"/>
      <c r="N99" s="764">
        <v>31745426.36</v>
      </c>
      <c r="O99" s="764"/>
      <c r="P99" s="764"/>
      <c r="Q99" s="490"/>
      <c r="R99" s="316">
        <v>-7054671.34</v>
      </c>
    </row>
    <row r="100" spans="1:18" ht="12.75">
      <c r="A100" s="176"/>
      <c r="B100" s="177"/>
      <c r="C100" s="177" t="s">
        <v>628</v>
      </c>
      <c r="D100" s="178" t="s">
        <v>848</v>
      </c>
      <c r="E100" s="178"/>
      <c r="F100" s="178"/>
      <c r="G100" s="178"/>
      <c r="H100" s="178"/>
      <c r="I100" s="179" t="s">
        <v>997</v>
      </c>
      <c r="J100" s="764"/>
      <c r="K100" s="764"/>
      <c r="L100" s="764"/>
      <c r="M100" s="764"/>
      <c r="N100" s="764">
        <v>31745426.36</v>
      </c>
      <c r="O100" s="764"/>
      <c r="P100" s="764"/>
      <c r="Q100" s="490"/>
      <c r="R100" s="316">
        <v>-7054671.34</v>
      </c>
    </row>
    <row r="101" spans="1:18" ht="12.75">
      <c r="A101" s="588" t="s">
        <v>2301</v>
      </c>
      <c r="B101" s="588"/>
      <c r="C101" s="588"/>
      <c r="D101" s="588"/>
      <c r="E101" s="588"/>
      <c r="F101" s="588"/>
      <c r="G101" s="588"/>
      <c r="H101" s="588"/>
      <c r="I101" s="588"/>
      <c r="J101" s="588"/>
      <c r="K101" s="588" t="s">
        <v>2302</v>
      </c>
      <c r="L101" s="588"/>
      <c r="M101" s="588"/>
      <c r="N101" s="588"/>
      <c r="O101" s="588"/>
      <c r="P101" s="588"/>
      <c r="Q101" s="588"/>
      <c r="R101" s="588"/>
    </row>
    <row r="102" spans="1:18" ht="12.75">
      <c r="A102" s="348" t="s">
        <v>2303</v>
      </c>
      <c r="B102" s="348"/>
      <c r="C102" s="348"/>
      <c r="D102" s="348"/>
      <c r="E102" s="348"/>
      <c r="F102" s="349"/>
      <c r="G102" s="349"/>
      <c r="H102" s="349"/>
      <c r="I102" s="349"/>
      <c r="J102" s="349"/>
      <c r="K102" s="349" t="s">
        <v>2291</v>
      </c>
      <c r="L102" s="349"/>
      <c r="M102" s="349"/>
      <c r="N102" s="349"/>
      <c r="O102" s="349"/>
      <c r="P102" s="349"/>
      <c r="Q102" s="350"/>
      <c r="R102" s="350" t="s">
        <v>599</v>
      </c>
    </row>
  </sheetData>
  <sheetProtection/>
  <mergeCells count="170">
    <mergeCell ref="J100:M100"/>
    <mergeCell ref="N100:P100"/>
    <mergeCell ref="J97:M97"/>
    <mergeCell ref="N97:P97"/>
    <mergeCell ref="J99:M99"/>
    <mergeCell ref="N99:P99"/>
    <mergeCell ref="J95:M95"/>
    <mergeCell ref="N95:P95"/>
    <mergeCell ref="J96:M96"/>
    <mergeCell ref="N96:P96"/>
    <mergeCell ref="J93:M93"/>
    <mergeCell ref="N93:P93"/>
    <mergeCell ref="J94:M94"/>
    <mergeCell ref="N94:P94"/>
    <mergeCell ref="J91:M91"/>
    <mergeCell ref="N91:P91"/>
    <mergeCell ref="J92:M92"/>
    <mergeCell ref="N92:P92"/>
    <mergeCell ref="J89:M89"/>
    <mergeCell ref="N89:P89"/>
    <mergeCell ref="J90:M90"/>
    <mergeCell ref="N90:P90"/>
    <mergeCell ref="J87:M87"/>
    <mergeCell ref="N87:P87"/>
    <mergeCell ref="J88:M88"/>
    <mergeCell ref="N88:P88"/>
    <mergeCell ref="J85:M85"/>
    <mergeCell ref="N85:P85"/>
    <mergeCell ref="J86:M86"/>
    <mergeCell ref="N86:P86"/>
    <mergeCell ref="J83:M83"/>
    <mergeCell ref="N83:P83"/>
    <mergeCell ref="J84:M84"/>
    <mergeCell ref="N84:P84"/>
    <mergeCell ref="J81:M81"/>
    <mergeCell ref="N81:P81"/>
    <mergeCell ref="J82:M82"/>
    <mergeCell ref="N82:P82"/>
    <mergeCell ref="J79:M79"/>
    <mergeCell ref="N79:P79"/>
    <mergeCell ref="J80:M80"/>
    <mergeCell ref="N80:P80"/>
    <mergeCell ref="J77:M77"/>
    <mergeCell ref="N77:P77"/>
    <mergeCell ref="J78:M78"/>
    <mergeCell ref="N78:P78"/>
    <mergeCell ref="J75:M75"/>
    <mergeCell ref="N75:P75"/>
    <mergeCell ref="J76:M76"/>
    <mergeCell ref="N76:P76"/>
    <mergeCell ref="J73:M73"/>
    <mergeCell ref="N73:P73"/>
    <mergeCell ref="J74:M74"/>
    <mergeCell ref="N74:P74"/>
    <mergeCell ref="J71:M71"/>
    <mergeCell ref="N71:P71"/>
    <mergeCell ref="J72:M72"/>
    <mergeCell ref="N72:P72"/>
    <mergeCell ref="J69:M69"/>
    <mergeCell ref="N69:P69"/>
    <mergeCell ref="J70:M70"/>
    <mergeCell ref="N70:P70"/>
    <mergeCell ref="J67:M67"/>
    <mergeCell ref="N67:P67"/>
    <mergeCell ref="J68:M68"/>
    <mergeCell ref="N68:P68"/>
    <mergeCell ref="J65:M65"/>
    <mergeCell ref="N65:P65"/>
    <mergeCell ref="J66:M66"/>
    <mergeCell ref="N66:P66"/>
    <mergeCell ref="J62:M62"/>
    <mergeCell ref="N62:P62"/>
    <mergeCell ref="J64:M64"/>
    <mergeCell ref="N64:P64"/>
    <mergeCell ref="J60:M60"/>
    <mergeCell ref="N60:P60"/>
    <mergeCell ref="J61:M61"/>
    <mergeCell ref="N61:P61"/>
    <mergeCell ref="J58:M58"/>
    <mergeCell ref="N58:P58"/>
    <mergeCell ref="J59:M59"/>
    <mergeCell ref="N59:P59"/>
    <mergeCell ref="J56:M56"/>
    <mergeCell ref="N56:P56"/>
    <mergeCell ref="J57:M57"/>
    <mergeCell ref="N57:P57"/>
    <mergeCell ref="J54:M54"/>
    <mergeCell ref="N54:P54"/>
    <mergeCell ref="J55:M55"/>
    <mergeCell ref="N55:P55"/>
    <mergeCell ref="J52:M52"/>
    <mergeCell ref="N52:P52"/>
    <mergeCell ref="J53:M53"/>
    <mergeCell ref="N53:P53"/>
    <mergeCell ref="J50:M50"/>
    <mergeCell ref="N50:P50"/>
    <mergeCell ref="J51:M51"/>
    <mergeCell ref="N51:P51"/>
    <mergeCell ref="J48:M48"/>
    <mergeCell ref="N48:P48"/>
    <mergeCell ref="J49:M49"/>
    <mergeCell ref="N49:P49"/>
    <mergeCell ref="J46:M46"/>
    <mergeCell ref="N46:P46"/>
    <mergeCell ref="J47:M47"/>
    <mergeCell ref="N47:P47"/>
    <mergeCell ref="J44:M44"/>
    <mergeCell ref="N44:P44"/>
    <mergeCell ref="J45:M45"/>
    <mergeCell ref="N45:P45"/>
    <mergeCell ref="J42:M42"/>
    <mergeCell ref="N42:P42"/>
    <mergeCell ref="J43:M43"/>
    <mergeCell ref="N43:P43"/>
    <mergeCell ref="J40:M40"/>
    <mergeCell ref="N40:P40"/>
    <mergeCell ref="J41:M41"/>
    <mergeCell ref="N41:P41"/>
    <mergeCell ref="J38:M38"/>
    <mergeCell ref="N38:P38"/>
    <mergeCell ref="J39:M39"/>
    <mergeCell ref="N39:P39"/>
    <mergeCell ref="J36:M36"/>
    <mergeCell ref="N36:P36"/>
    <mergeCell ref="J37:M37"/>
    <mergeCell ref="N37:P37"/>
    <mergeCell ref="J34:M34"/>
    <mergeCell ref="N34:P34"/>
    <mergeCell ref="J35:M35"/>
    <mergeCell ref="N35:P35"/>
    <mergeCell ref="J32:M32"/>
    <mergeCell ref="N32:P32"/>
    <mergeCell ref="J33:M33"/>
    <mergeCell ref="N33:P33"/>
    <mergeCell ref="J30:M30"/>
    <mergeCell ref="N30:P30"/>
    <mergeCell ref="J31:M31"/>
    <mergeCell ref="N31:P31"/>
    <mergeCell ref="J28:M28"/>
    <mergeCell ref="N28:P28"/>
    <mergeCell ref="J29:M29"/>
    <mergeCell ref="N29:P29"/>
    <mergeCell ref="J26:M26"/>
    <mergeCell ref="N26:P26"/>
    <mergeCell ref="J27:M27"/>
    <mergeCell ref="N27:P27"/>
    <mergeCell ref="J24:M24"/>
    <mergeCell ref="N24:P24"/>
    <mergeCell ref="J25:M25"/>
    <mergeCell ref="N25:P25"/>
    <mergeCell ref="J22:M22"/>
    <mergeCell ref="N22:P22"/>
    <mergeCell ref="J23:M23"/>
    <mergeCell ref="N23:P23"/>
    <mergeCell ref="J20:M20"/>
    <mergeCell ref="N20:P20"/>
    <mergeCell ref="J21:M21"/>
    <mergeCell ref="N21:P21"/>
    <mergeCell ref="J19:M19"/>
    <mergeCell ref="N19:P19"/>
    <mergeCell ref="J16:M16"/>
    <mergeCell ref="N16:P16"/>
    <mergeCell ref="J17:M17"/>
    <mergeCell ref="N17:P17"/>
    <mergeCell ref="J13:M13"/>
    <mergeCell ref="N13:P13"/>
    <mergeCell ref="J15:M15"/>
    <mergeCell ref="N15:P15"/>
    <mergeCell ref="J18:M18"/>
    <mergeCell ref="N18:P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Header>&amp;CP ř í l o h a  č. 2a) 
k usnesení Rady MČ Praha 4 č. 11R-330/2021 ze dne 02.06.2021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hospodaření - rozbory</dc:title>
  <dc:subject/>
  <dc:creator>Ing. Henrieta Stelmachová</dc:creator>
  <cp:keywords/>
  <dc:description/>
  <cp:lastModifiedBy>Bartoňková Věra [P4]</cp:lastModifiedBy>
  <cp:lastPrinted>2021-06-03T07:12:14Z</cp:lastPrinted>
  <dcterms:created xsi:type="dcterms:W3CDTF">2000-10-29T22:01:37Z</dcterms:created>
  <dcterms:modified xsi:type="dcterms:W3CDTF">2021-06-03T07:14:40Z</dcterms:modified>
  <cp:category/>
  <cp:version/>
  <cp:contentType/>
  <cp:contentStatus/>
</cp:coreProperties>
</file>