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1295" windowHeight="6390" activeTab="6"/>
  </bookViews>
  <sheets>
    <sheet name="Příloha č.1a" sheetId="1" r:id="rId1"/>
    <sheet name="Příloha č. 1b" sheetId="2" r:id="rId2"/>
    <sheet name="Příloha č. 1c" sheetId="3" r:id="rId3"/>
    <sheet name="Příloha č. 1d" sheetId="4" r:id="rId4"/>
    <sheet name="Příloha č. 1e" sheetId="5" r:id="rId5"/>
    <sheet name="Příloha č. 2a" sheetId="6" r:id="rId6"/>
    <sheet name="Příloha č. 2b" sheetId="7" r:id="rId7"/>
    <sheet name="Příloha č. 3" sheetId="8" r:id="rId8"/>
    <sheet name="Příloha č. 4" sheetId="9" r:id="rId9"/>
    <sheet name="Příloha č. 5a" sheetId="10" r:id="rId10"/>
    <sheet name="Příloha č. 5b)" sheetId="11" r:id="rId11"/>
    <sheet name="Příloha č. 6" sheetId="12" r:id="rId12"/>
    <sheet name="Příloha č. 7" sheetId="13" r:id="rId13"/>
    <sheet name="Příloha č. 8" sheetId="14" r:id="rId14"/>
    <sheet name="Příloha č. 9" sheetId="15" r:id="rId15"/>
    <sheet name="List13" sheetId="16" r:id="rId16"/>
    <sheet name="List2" sheetId="17" state="hidden" r:id="rId17"/>
    <sheet name="opravy 49023" sheetId="18" state="hidden" r:id="rId18"/>
  </sheets>
  <definedNames/>
  <calcPr fullCalcOnLoad="1"/>
</workbook>
</file>

<file path=xl/sharedStrings.xml><?xml version="1.0" encoding="utf-8"?>
<sst xmlns="http://schemas.openxmlformats.org/spreadsheetml/2006/main" count="5768" uniqueCount="2449">
  <si>
    <t>Odd. par.</t>
  </si>
  <si>
    <t>Celkem</t>
  </si>
  <si>
    <t>Položka</t>
  </si>
  <si>
    <t>Odbor</t>
  </si>
  <si>
    <t>Běžné výdaje</t>
  </si>
  <si>
    <t>Kapitálové výdaje</t>
  </si>
  <si>
    <t>Správní poplatky</t>
  </si>
  <si>
    <t>Ostatní nedaňové příjmy</t>
  </si>
  <si>
    <t>Přijaté neinvestiční dary</t>
  </si>
  <si>
    <t>Přijaté pojistné náhrady</t>
  </si>
  <si>
    <t>Neidentifikované příjmy</t>
  </si>
  <si>
    <t>Poplatek ze vstupného</t>
  </si>
  <si>
    <t>Skutečnost</t>
  </si>
  <si>
    <t>Poplatek za lázeňský nebo rekreační pobyt</t>
  </si>
  <si>
    <t>Poplatek z ubytovací kapacity</t>
  </si>
  <si>
    <t>Příjmy z poskytování služeb a výrobků</t>
  </si>
  <si>
    <t>Příjmy z úroků a realizace finančního majetku</t>
  </si>
  <si>
    <t>v Kč</t>
  </si>
  <si>
    <t>Objekt</t>
  </si>
  <si>
    <t>Popis prací</t>
  </si>
  <si>
    <t>Finanční náklady</t>
  </si>
  <si>
    <t>Rozpočet</t>
  </si>
  <si>
    <t>v tis. Kč</t>
  </si>
  <si>
    <t>správce objektů :  SF Navatyp</t>
  </si>
  <si>
    <t>Baarova 360/24</t>
  </si>
  <si>
    <t>odstranění vlhkosti suterénu</t>
  </si>
  <si>
    <t>Boleslavova 250/1</t>
  </si>
  <si>
    <t>oprava oken, topného systému, fasády</t>
  </si>
  <si>
    <t>Hurbanova 1285</t>
  </si>
  <si>
    <t>oprava chodníků, fasády, vnitřní úpravy, přístřešek nad vchody, střecha</t>
  </si>
  <si>
    <t>Jihlavská 605/6</t>
  </si>
  <si>
    <t>oprava kanalizace</t>
  </si>
  <si>
    <t>Křesomyslova 625/4</t>
  </si>
  <si>
    <t>oprava vstupních dveří, zdí, oprava čerpadel</t>
  </si>
  <si>
    <t>Lounských 129/4</t>
  </si>
  <si>
    <t>sanace sklepů, nová dlažba před objektem</t>
  </si>
  <si>
    <t>Malovická 2751/2</t>
  </si>
  <si>
    <t>výměna rozvodů ÚT a TUV v kanálech</t>
  </si>
  <si>
    <t>Michelská 6/23</t>
  </si>
  <si>
    <t>oprava statické poruchy objektu</t>
  </si>
  <si>
    <t>Na Strži 1683/22</t>
  </si>
  <si>
    <t>oprava teras, vnější podhledy, výtah</t>
  </si>
  <si>
    <t>Pod Terebkou 1139</t>
  </si>
  <si>
    <t xml:space="preserve">výměna vstupního portálu </t>
  </si>
  <si>
    <t>Svatoslavova 333</t>
  </si>
  <si>
    <t>oprava M+R v kotelně, oprava komínových lávek</t>
  </si>
  <si>
    <t xml:space="preserve">rezerva na opravy nebytových objektů </t>
  </si>
  <si>
    <t>rezerva na havárie</t>
  </si>
  <si>
    <t>Čerpání k 31.3.2006</t>
  </si>
  <si>
    <t>čerpání:</t>
  </si>
  <si>
    <t>Bítovská 1245/3 - oprava parovodu</t>
  </si>
  <si>
    <t>Dokončení z roku 2005</t>
  </si>
  <si>
    <t>Sdružení 83/2</t>
  </si>
  <si>
    <t xml:space="preserve">odstranění UNIMO buněk </t>
  </si>
  <si>
    <t>Na Strži 1683/40 - drobná údržba</t>
  </si>
  <si>
    <t>text</t>
  </si>
  <si>
    <t>Daně z majetku</t>
  </si>
  <si>
    <t>Příjmy z vlastní činnosti</t>
  </si>
  <si>
    <t>Odvody přebytků organizací s přímým vztahem</t>
  </si>
  <si>
    <t>Přijaté sankční platby</t>
  </si>
  <si>
    <t>C E L K E M   F I N A N C O V Á N Í</t>
  </si>
  <si>
    <t>Ostatní kapitálové příjmy</t>
  </si>
  <si>
    <t>Rezerva finančních prostředků</t>
  </si>
  <si>
    <t>Ostatní příjmy z vlastní činnosti</t>
  </si>
  <si>
    <t>Úroky - bankovní poplatky</t>
  </si>
  <si>
    <t>Tvorba fondu</t>
  </si>
  <si>
    <t>Denní stacionáře a centra denních služeb</t>
  </si>
  <si>
    <t>Domovy pro seniory</t>
  </si>
  <si>
    <t>Terénní programy</t>
  </si>
  <si>
    <t xml:space="preserve">                                                21 Průmysl, stavebnictví, obchod a služby</t>
  </si>
  <si>
    <t>RS</t>
  </si>
  <si>
    <t>2141 - vnitřní obchod</t>
  </si>
  <si>
    <t>2169-ost.správa ve stavebnictví</t>
  </si>
  <si>
    <t>Obchod, služby, stavebnictví celkem</t>
  </si>
  <si>
    <t xml:space="preserve">                                                                 22 Doprava</t>
  </si>
  <si>
    <t>2219 - ostatní záležitosti pozemních komunikací</t>
  </si>
  <si>
    <t>2299 - ostatní záležitosti v silniční dopravě</t>
  </si>
  <si>
    <t>Doprava celkem</t>
  </si>
  <si>
    <t xml:space="preserve">                                                                  23 Vodní hospodářství</t>
  </si>
  <si>
    <t>2321 - odvádění a čistění odpadních vod a nakládání s kaly</t>
  </si>
  <si>
    <t>Vodní hospodářství celkem</t>
  </si>
  <si>
    <t xml:space="preserve">                                                           31 Vzdělávání I</t>
  </si>
  <si>
    <t>3111 - Mateřské školy</t>
  </si>
  <si>
    <t>3113 - Základní školy</t>
  </si>
  <si>
    <t>Vzdělávání I. celkem</t>
  </si>
  <si>
    <t xml:space="preserve">                                                            32 Vzdělávání II.</t>
  </si>
  <si>
    <t>3299 - ostatní záležitosti vzdělávání</t>
  </si>
  <si>
    <t>Vzdělávání II. celkem</t>
  </si>
  <si>
    <t xml:space="preserve">                                               33 Kultura, církve a sdělovací prostředky</t>
  </si>
  <si>
    <t>3319 - ostatní záležitosti kultury</t>
  </si>
  <si>
    <t>3326 - pořízení, zachování a obnova hodnot místního kulturního povědomí</t>
  </si>
  <si>
    <t>3349 - ostatní záležitosti sdělovacích prostředků</t>
  </si>
  <si>
    <t>3399 - ostatní záležitosti kultury, církví a sdělovacích prostředků</t>
  </si>
  <si>
    <t>Kultura, církve a sdělovací prostředky celkem</t>
  </si>
  <si>
    <t xml:space="preserve">                                                 34 Tělovýchova a zájmová činnost</t>
  </si>
  <si>
    <t>3412 - sportovní zařízení v majetku obce</t>
  </si>
  <si>
    <t>3419 - ostatní tělovýchovná činnost</t>
  </si>
  <si>
    <t>3421 - využití volného času dětí a mládeže</t>
  </si>
  <si>
    <t>Tělovýchova a zájmová činnost celkem</t>
  </si>
  <si>
    <t xml:space="preserve">                                                         35 Zdravotnictví</t>
  </si>
  <si>
    <t>3543 - pomoc zdravotným postiženým</t>
  </si>
  <si>
    <t>3541 - prevence před drogami, alkoholem, nikotinem a jinými návykovými látkami</t>
  </si>
  <si>
    <t>3549 - ostatní speciální zdravotnická péče</t>
  </si>
  <si>
    <t>3599 - ostatní činnost ve zdravotnictví</t>
  </si>
  <si>
    <t>Zdravotnictví  celkem</t>
  </si>
  <si>
    <t xml:space="preserve">                                            36 Bydlení, komunální rozvoj a územní plán</t>
  </si>
  <si>
    <t>3612 - bytové hospodářství</t>
  </si>
  <si>
    <t>3632 - pohřebnictví</t>
  </si>
  <si>
    <t>3635 - územní plánování</t>
  </si>
  <si>
    <t>3639 - komunální služby a územní rozvoj j.n.</t>
  </si>
  <si>
    <t>3613 - nebytové hospodářství</t>
  </si>
  <si>
    <t>Bydlení a komunální rozvoj  celkem</t>
  </si>
  <si>
    <t xml:space="preserve">                                                   37 Ochrana životního prostředí </t>
  </si>
  <si>
    <t>3716 - monitoring ochrany ovzduší</t>
  </si>
  <si>
    <t>3722 - sběr a svou komunálního odpadu</t>
  </si>
  <si>
    <t>3723 - sběr a svoz ostatních odpadů</t>
  </si>
  <si>
    <t>3729 - ostatní nakládání s odpady</t>
  </si>
  <si>
    <t>3745 - péče o vzhled obcí a veřejnou zeleň</t>
  </si>
  <si>
    <t>3749 - ostatní činnosti k ochraně přírody a krajiny</t>
  </si>
  <si>
    <t>3769 - ostatní správa v ochraně životního prostředí</t>
  </si>
  <si>
    <t>3792 - ekologická výchova a osvěta</t>
  </si>
  <si>
    <t>Ochrana životního prostředí celkem</t>
  </si>
  <si>
    <t xml:space="preserve">                 43 Sociální péče a pomoc a společné činnosti v sociálním zabezpečení</t>
  </si>
  <si>
    <t xml:space="preserve">Odd. par. </t>
  </si>
  <si>
    <t>4351 - osobní asistence, pečovatelská služba a podpora samostatného bydlení</t>
  </si>
  <si>
    <t>4356 - denní stacionáře a centra denních služeb</t>
  </si>
  <si>
    <t>4371 - raná péče a sociálně aktivizační služby pro rodiny s dětmi</t>
  </si>
  <si>
    <t>4378 - terénní programy</t>
  </si>
  <si>
    <t>4379 - ostatní služby v oblasti sociální prevence</t>
  </si>
  <si>
    <t>4357 - domovy pro osoby se zdravotním postižením a domovy se zvláštním režimem</t>
  </si>
  <si>
    <t>Sociální péče a pomoc a společné činnosti v sociálním zabezpečení celkem</t>
  </si>
  <si>
    <t xml:space="preserve">                                                  53 Bezpečnost a veřejný pořádek</t>
  </si>
  <si>
    <t>5399 - ostatní záležitosti bezpečnosti a veřejného pořádku</t>
  </si>
  <si>
    <t>Bezpečnost a veřejný pořádek celkem</t>
  </si>
  <si>
    <t xml:space="preserve">                                 61 Státní správa a územní samospráva</t>
  </si>
  <si>
    <t>6112 - místní zastupitelské orgány</t>
  </si>
  <si>
    <t>6171 - činnost místní správy</t>
  </si>
  <si>
    <t>Státní správa a územní samospráva celkem</t>
  </si>
  <si>
    <t xml:space="preserve">                                                   63 Finanční operace</t>
  </si>
  <si>
    <t>6310 - obecné příjmy a výdaje z finančních operací</t>
  </si>
  <si>
    <t>6320 - pojištění funkčně nespecifikované</t>
  </si>
  <si>
    <t>Finanční operace celkem</t>
  </si>
  <si>
    <t xml:space="preserve">                                                           64 Ostatní činnosti</t>
  </si>
  <si>
    <t>6409 - ostatní činnosti jinde nezařazené</t>
  </si>
  <si>
    <t>Ostatní činnosti celkem</t>
  </si>
  <si>
    <t xml:space="preserve">% k </t>
  </si>
  <si>
    <t>3122 - Střední odborné školy</t>
  </si>
  <si>
    <t>3330 - činnost registrovaných církvi</t>
  </si>
  <si>
    <t>3429 - ostatní zájmová činnosti a rekreace</t>
  </si>
  <si>
    <t>3545 -programy  paliativní péče</t>
  </si>
  <si>
    <t>3744 - protierózní, protilavinová ochrana</t>
  </si>
  <si>
    <t xml:space="preserve">4339 - ostatní sociální péče a pomoc v rodině </t>
  </si>
  <si>
    <t>4350 - Domovy pro seniory</t>
  </si>
  <si>
    <t>Licence: MC04</t>
  </si>
  <si>
    <t>00063584</t>
  </si>
  <si>
    <t>Městská část Praha 4</t>
  </si>
  <si>
    <t>Antala Staška 2059/80b</t>
  </si>
  <si>
    <t>UCS:</t>
  </si>
  <si>
    <t>NS:</t>
  </si>
  <si>
    <t>HČ MČ Praha 4</t>
  </si>
  <si>
    <t>Text</t>
  </si>
  <si>
    <t>Schválený rozpočet</t>
  </si>
  <si>
    <t>Rozpočet po změnách</t>
  </si>
  <si>
    <t>1</t>
  </si>
  <si>
    <t>2</t>
  </si>
  <si>
    <t>3</t>
  </si>
  <si>
    <t>0000</t>
  </si>
  <si>
    <t>1341</t>
  </si>
  <si>
    <t>Poplatek ze psů</t>
  </si>
  <si>
    <t>1342</t>
  </si>
  <si>
    <t>1343</t>
  </si>
  <si>
    <t>Poplatek za užívání veřejného prostranství</t>
  </si>
  <si>
    <t>1344</t>
  </si>
  <si>
    <t>1345</t>
  </si>
  <si>
    <t>1361</t>
  </si>
  <si>
    <t>1511</t>
  </si>
  <si>
    <t>Daň z nemovitých věcí</t>
  </si>
  <si>
    <t>2460</t>
  </si>
  <si>
    <t>Splátky půjčených prostředků od obyvatelstva</t>
  </si>
  <si>
    <t>4111</t>
  </si>
  <si>
    <t>4121</t>
  </si>
  <si>
    <t>Neinvestiční přijaté transfery od obcí</t>
  </si>
  <si>
    <t>4122</t>
  </si>
  <si>
    <t>Neinvestiční přijaté transfery od krajů</t>
  </si>
  <si>
    <t>4131</t>
  </si>
  <si>
    <t>Převody z vlast.fondů hospodářské(podnikat.)činnos</t>
  </si>
  <si>
    <t>4134</t>
  </si>
  <si>
    <t>4139</t>
  </si>
  <si>
    <t>Investiční přijaté transfery od obcí</t>
  </si>
  <si>
    <t>Bez ODPA</t>
  </si>
  <si>
    <t>2169</t>
  </si>
  <si>
    <t>2212</t>
  </si>
  <si>
    <t>Sankční platby přijaté od jiných subjektů</t>
  </si>
  <si>
    <t>2324</t>
  </si>
  <si>
    <t>Přijaté nekapitálové příspěvky a náhrady</t>
  </si>
  <si>
    <t>Ostatní správa v prům,obch.,stav. a službách</t>
  </si>
  <si>
    <t>3319</t>
  </si>
  <si>
    <t>2119</t>
  </si>
  <si>
    <t>2321</t>
  </si>
  <si>
    <t>Ostatní záležitosti kultury</t>
  </si>
  <si>
    <t>3326</t>
  </si>
  <si>
    <t>2322</t>
  </si>
  <si>
    <t>Pořízení,zachování a obnova hodnot nár hist.povědo</t>
  </si>
  <si>
    <t>3399</t>
  </si>
  <si>
    <t>2111</t>
  </si>
  <si>
    <t>Ostatní záležitosti kultury,církví a sděl.prostř.</t>
  </si>
  <si>
    <t>3632</t>
  </si>
  <si>
    <t>Pohřebnictví</t>
  </si>
  <si>
    <t>3722</t>
  </si>
  <si>
    <t>Sběr a svoz komunálních odpadů</t>
  </si>
  <si>
    <t>3729</t>
  </si>
  <si>
    <t>Ostatní nakládání s odpady</t>
  </si>
  <si>
    <t>3745</t>
  </si>
  <si>
    <t>Péče o vzhled obcí a veřejnou zeleň</t>
  </si>
  <si>
    <t>4329</t>
  </si>
  <si>
    <t>Ostatní sociální péče a pomoc dětem a mládeži</t>
  </si>
  <si>
    <t>4359</t>
  </si>
  <si>
    <t>Ostatní služby a činnosti v oblasti sociální péče</t>
  </si>
  <si>
    <t>4379</t>
  </si>
  <si>
    <t>2112</t>
  </si>
  <si>
    <t>Příjmy z prod. zboží (jinak nakoup.za úč.prodeje)</t>
  </si>
  <si>
    <t>Ostatní služby a činnosti v oblasti soc. prevence</t>
  </si>
  <si>
    <t>6171</t>
  </si>
  <si>
    <t>2310</t>
  </si>
  <si>
    <t>2328</t>
  </si>
  <si>
    <t>2329</t>
  </si>
  <si>
    <t>Ostatní nedaňové příjmy jinde nezařazené</t>
  </si>
  <si>
    <t>3113</t>
  </si>
  <si>
    <t>Příjmy z prodeje ostatního hmotného dlouhodob.maje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</si>
  <si>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</si>
  <si>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</si>
  <si>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</si>
  <si>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</si>
  <si>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</si>
  <si>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</si>
  <si>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</si>
  <si>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6409</t>
  </si>
  <si>
    <t>2122</t>
  </si>
  <si>
    <t>Odvody příspěvkových organizací</t>
  </si>
  <si>
    <t>2229</t>
  </si>
  <si>
    <t>Ostatní přijaté vratky transferů</t>
  </si>
  <si>
    <t>Ostatní činnosti j.n.</t>
  </si>
  <si>
    <t>ROZPOČTOVÉ PŘÍJMY CELKEM</t>
  </si>
  <si>
    <t>5169</t>
  </si>
  <si>
    <t>Nákup ostatních služeb</t>
  </si>
  <si>
    <t>Vnitřní obchod</t>
  </si>
  <si>
    <t>5192</t>
  </si>
  <si>
    <t>5901</t>
  </si>
  <si>
    <t>Nespecifikované rezervy</t>
  </si>
  <si>
    <t>2219</t>
  </si>
  <si>
    <t>5164</t>
  </si>
  <si>
    <t>Nájemné</t>
  </si>
  <si>
    <t>5171</t>
  </si>
  <si>
    <t>Opravy a udržování</t>
  </si>
  <si>
    <t>5179</t>
  </si>
  <si>
    <t>Ostatní nákupy j.n.</t>
  </si>
  <si>
    <t>6121</t>
  </si>
  <si>
    <t>Budovy, haly a stavby</t>
  </si>
  <si>
    <t>Ostatní záležitosti pozemních komunikací</t>
  </si>
  <si>
    <t>2299</t>
  </si>
  <si>
    <t>5166</t>
  </si>
  <si>
    <t>Konzultační, poradenské a právní služby</t>
  </si>
  <si>
    <t>Ostatní záležitosti v dopravě</t>
  </si>
  <si>
    <t>Pitná voda</t>
  </si>
  <si>
    <t>Odvádění a čištění odpadních vod a nakl.s kaly</t>
  </si>
  <si>
    <t>3111</t>
  </si>
  <si>
    <t>5137</t>
  </si>
  <si>
    <t>Drobný hmotný dlouhodobý majetek</t>
  </si>
  <si>
    <t>5331</t>
  </si>
  <si>
    <t>Neinvestiční příspěvky zřízeným příspěvkovým organ</t>
  </si>
  <si>
    <t>5336</t>
  </si>
  <si>
    <t>Neinvest.transfery zřízeným příspěvkovým organizac</t>
  </si>
  <si>
    <t>6122</t>
  </si>
  <si>
    <t>Stroje, přístroje a zařízení</t>
  </si>
  <si>
    <t>6351</t>
  </si>
  <si>
    <t>Invest. transf.zřízeným příspěvkovým organizacím</t>
  </si>
  <si>
    <t>Základní školy</t>
  </si>
  <si>
    <t>3114</t>
  </si>
  <si>
    <t>5223</t>
  </si>
  <si>
    <t>Neinv.transfery církvím a naboženským společnostem</t>
  </si>
  <si>
    <t>3122</t>
  </si>
  <si>
    <t>5339</t>
  </si>
  <si>
    <t>Neinvestiční transfery cizím příspěvkovým organ.</t>
  </si>
  <si>
    <t>Střední odborné školy</t>
  </si>
  <si>
    <t>3299</t>
  </si>
  <si>
    <t>5139</t>
  </si>
  <si>
    <t>Nákup materiálu j.n.</t>
  </si>
  <si>
    <t>5175</t>
  </si>
  <si>
    <t>Pohoštění</t>
  </si>
  <si>
    <t>5194</t>
  </si>
  <si>
    <t>Věcné dary</t>
  </si>
  <si>
    <t>5222</t>
  </si>
  <si>
    <t>Neinvestiční transfery spolkům</t>
  </si>
  <si>
    <t>Ostatní záležitosti vzdělávání</t>
  </si>
  <si>
    <t>5041</t>
  </si>
  <si>
    <t>Odměny za užití duševního vlastnictví</t>
  </si>
  <si>
    <t>5136</t>
  </si>
  <si>
    <t>Knihy, učební pomůcky a tisk</t>
  </si>
  <si>
    <t>6127</t>
  </si>
  <si>
    <t>Umělecká díla a předměty</t>
  </si>
  <si>
    <t>3330</t>
  </si>
  <si>
    <t>Činnost registrovaných církví a nábožen. spol.</t>
  </si>
  <si>
    <t>3349</t>
  </si>
  <si>
    <t>Ostatní záležitosti sdělovacích prostředků</t>
  </si>
  <si>
    <t>3412</t>
  </si>
  <si>
    <t>6130</t>
  </si>
  <si>
    <t>Pozemky</t>
  </si>
  <si>
    <t>Sportovní zařízení v majetku obce</t>
  </si>
  <si>
    <t>3419</t>
  </si>
  <si>
    <t>5212</t>
  </si>
  <si>
    <t>Neinv.transfery nefin.podnik.subjektům-fyz.osobám</t>
  </si>
  <si>
    <t>6322</t>
  </si>
  <si>
    <t>Investiční transfery spolkům</t>
  </si>
  <si>
    <t>Ostatní tělovýchovná činnost</t>
  </si>
  <si>
    <t>3421</t>
  </si>
  <si>
    <t>Využití volného času dětí a mládeže</t>
  </si>
  <si>
    <t>3429</t>
  </si>
  <si>
    <t>5213</t>
  </si>
  <si>
    <t>Neinv.transfery nefin.podnik.subjektům-práv.osobám</t>
  </si>
  <si>
    <t>Ostatní zájmová činnost a rekreace</t>
  </si>
  <si>
    <t>3539</t>
  </si>
  <si>
    <t>5011</t>
  </si>
  <si>
    <t>Platy zaměstnanců v pracovním poměru</t>
  </si>
  <si>
    <t>5021</t>
  </si>
  <si>
    <t>Ostatní osobní výdaje</t>
  </si>
  <si>
    <t>5031</t>
  </si>
  <si>
    <t>Povinné poj.na soc.zab.a přísp.na st.pol.zaměstnan</t>
  </si>
  <si>
    <t>5032</t>
  </si>
  <si>
    <t>Povinné poj.na veřejné zdravotní pojištění</t>
  </si>
  <si>
    <t>5167</t>
  </si>
  <si>
    <t>Služby školení a vzdělávání</t>
  </si>
  <si>
    <t>Ostatní zdravotnická zaříz.a služby pro zdravot.</t>
  </si>
  <si>
    <t>3541</t>
  </si>
  <si>
    <t>Prevence před drogami, alk.,nikot. aj. závislostmi</t>
  </si>
  <si>
    <t>3543</t>
  </si>
  <si>
    <t>5221</t>
  </si>
  <si>
    <t>Neinvestiční transf.obecně prospěšným společnostem</t>
  </si>
  <si>
    <t>Pomoc zdravotně postiženým a chronicky nemocným</t>
  </si>
  <si>
    <t>3545</t>
  </si>
  <si>
    <t>Programy paliativní péče</t>
  </si>
  <si>
    <t>3549</t>
  </si>
  <si>
    <t>Ostatní speciální zdravotnická péče</t>
  </si>
  <si>
    <t>3599</t>
  </si>
  <si>
    <t>Ostatní činnost ve zdravotnictví</t>
  </si>
  <si>
    <t>3612</t>
  </si>
  <si>
    <t>Bytové hospodářství</t>
  </si>
  <si>
    <t>3613</t>
  </si>
  <si>
    <t>Nebytové hospodářství</t>
  </si>
  <si>
    <t>3635</t>
  </si>
  <si>
    <t>5492</t>
  </si>
  <si>
    <t>Dary obyvatelstvu</t>
  </si>
  <si>
    <t>Územní plánování</t>
  </si>
  <si>
    <t>3639</t>
  </si>
  <si>
    <t>6901</t>
  </si>
  <si>
    <t>Rezervy kapitálových výdajů</t>
  </si>
  <si>
    <t>Komunální služby a územní rozvoj j.n.</t>
  </si>
  <si>
    <t>3716</t>
  </si>
  <si>
    <t>Monitoring ochrany ovzduší</t>
  </si>
  <si>
    <t>3723</t>
  </si>
  <si>
    <t>Sběr a svoz ost.odpadů (jiných než nebez.a komun.)</t>
  </si>
  <si>
    <t>3744</t>
  </si>
  <si>
    <t>Protierozní, protilavinová a protipožární ochrana</t>
  </si>
  <si>
    <t>5151</t>
  </si>
  <si>
    <t>Studená voda</t>
  </si>
  <si>
    <t>5154</t>
  </si>
  <si>
    <t>Elektrická energie</t>
  </si>
  <si>
    <t>3749</t>
  </si>
  <si>
    <t>Ostatní činnosti k ochraně přírody a krajiny</t>
  </si>
  <si>
    <t>3769</t>
  </si>
  <si>
    <t>Ostatní správa v ochraně životního prostředí</t>
  </si>
  <si>
    <t>3792</t>
  </si>
  <si>
    <t>Ekologická výchova a osvěta</t>
  </si>
  <si>
    <t>4322</t>
  </si>
  <si>
    <t>5133</t>
  </si>
  <si>
    <t>Léky a zdravotnický materiál</t>
  </si>
  <si>
    <t>4339</t>
  </si>
  <si>
    <t>5038</t>
  </si>
  <si>
    <t>Povinné pojistné na úrazové pojištění</t>
  </si>
  <si>
    <t>5161</t>
  </si>
  <si>
    <t>Poštovní služby</t>
  </si>
  <si>
    <t>5162</t>
  </si>
  <si>
    <t>Služby telekomunikací a radiokomunikací</t>
  </si>
  <si>
    <t>Ostatní sociální péče a pomoc rodině a manželství</t>
  </si>
  <si>
    <t>4350</t>
  </si>
  <si>
    <t>4351</t>
  </si>
  <si>
    <t>Osobní asist., peč.služba a podpora samost.bydlení</t>
  </si>
  <si>
    <t>4356</t>
  </si>
  <si>
    <t>4357</t>
  </si>
  <si>
    <t>5229</t>
  </si>
  <si>
    <t>Ostatní neinv.transfery nezisk.a podob.organizacím</t>
  </si>
  <si>
    <t>Domovy pro osoby se zdr. post. a domovy se zvl.rež</t>
  </si>
  <si>
    <t>4371</t>
  </si>
  <si>
    <t>Raná péče a soc.aktivizační sl.pro rodiny s dětmi</t>
  </si>
  <si>
    <t>4378</t>
  </si>
  <si>
    <t>5138</t>
  </si>
  <si>
    <t>Nákup zboží (za účelem dalšího prodeje)</t>
  </si>
  <si>
    <t>5399</t>
  </si>
  <si>
    <t>Ostatní záležitosti bezpečnosti veřejného pořádku</t>
  </si>
  <si>
    <t>6112</t>
  </si>
  <si>
    <t>5019</t>
  </si>
  <si>
    <t>Ostatní platy</t>
  </si>
  <si>
    <t>5023</t>
  </si>
  <si>
    <t>Odměny členů zastupitelstva obcí a krajů</t>
  </si>
  <si>
    <t>5039</t>
  </si>
  <si>
    <t>Ostatní povinné pojistné placené zaměstnavatelem</t>
  </si>
  <si>
    <t>5152</t>
  </si>
  <si>
    <t>Teplo</t>
  </si>
  <si>
    <t>5156</t>
  </si>
  <si>
    <t>Pohonné hmoty a maziva</t>
  </si>
  <si>
    <t>5157</t>
  </si>
  <si>
    <t>Teplá voda</t>
  </si>
  <si>
    <t>5163</t>
  </si>
  <si>
    <t>Služby peněžních ústavů</t>
  </si>
  <si>
    <t>5173</t>
  </si>
  <si>
    <t>Cestovné (tuzemské i zahraniční)</t>
  </si>
  <si>
    <t>5362</t>
  </si>
  <si>
    <t>Platby daní a poplatků státnímu rozpočtu</t>
  </si>
  <si>
    <t>Zastupitelstva obcí</t>
  </si>
  <si>
    <t>5024</t>
  </si>
  <si>
    <t>Odstupné</t>
  </si>
  <si>
    <t>5131</t>
  </si>
  <si>
    <t>Potraviny</t>
  </si>
  <si>
    <t>5132</t>
  </si>
  <si>
    <t>Ochranné pomůcky</t>
  </si>
  <si>
    <t>5134</t>
  </si>
  <si>
    <t>Prádlo, oděv a obuv</t>
  </si>
  <si>
    <t>5153</t>
  </si>
  <si>
    <t>Plyn</t>
  </si>
  <si>
    <t>Programové vybavení</t>
  </si>
  <si>
    <t>5191</t>
  </si>
  <si>
    <t>Zaplacené sankce</t>
  </si>
  <si>
    <t>5361</t>
  </si>
  <si>
    <t>Nákup kolků</t>
  </si>
  <si>
    <t>5363</t>
  </si>
  <si>
    <t>Úhrady sankcí jiným rozpočtům</t>
  </si>
  <si>
    <t>5424</t>
  </si>
  <si>
    <t>Náhrady mezd v době nemoci</t>
  </si>
  <si>
    <t>5499</t>
  </si>
  <si>
    <t>Ostatní neinvestiční transfery obyvatelstvu</t>
  </si>
  <si>
    <t>5660</t>
  </si>
  <si>
    <t>Neinvestiční půjčené prostředky obyvatelstvu</t>
  </si>
  <si>
    <t>6111</t>
  </si>
  <si>
    <t>6320</t>
  </si>
  <si>
    <t>Pojištění funkčně nespecifikované</t>
  </si>
  <si>
    <t>6330</t>
  </si>
  <si>
    <t>5342</t>
  </si>
  <si>
    <t>5345</t>
  </si>
  <si>
    <t>Převody vlastním fondům v rozpočtech územní úrovně</t>
  </si>
  <si>
    <t>5141</t>
  </si>
  <si>
    <t>Úroky vlastní</t>
  </si>
  <si>
    <t>5149</t>
  </si>
  <si>
    <t>Ostatní úroky a ostatní finanční výdaje</t>
  </si>
  <si>
    <t>ROZPOČTOVÉ VÝDAJE CELKEM</t>
  </si>
  <si>
    <t>Krátkodobé financování z tuzemska</t>
  </si>
  <si>
    <t>8111</t>
  </si>
  <si>
    <t>8112</t>
  </si>
  <si>
    <t>8113</t>
  </si>
  <si>
    <t>Uhrazené splátky krátkodobých přij.půj.prostř.(-)</t>
  </si>
  <si>
    <t>8114</t>
  </si>
  <si>
    <t>8115</t>
  </si>
  <si>
    <t>Aktivní krátk.operace řízení likvidity-příjmy (+)</t>
  </si>
  <si>
    <t>8117</t>
  </si>
  <si>
    <t>Aktivní krátk.operace řízení likvidity-výdaje (-)</t>
  </si>
  <si>
    <t>8118</t>
  </si>
  <si>
    <t>Dlouhodobé financování z tuzemska</t>
  </si>
  <si>
    <t>8121</t>
  </si>
  <si>
    <t>8122</t>
  </si>
  <si>
    <t>8123</t>
  </si>
  <si>
    <t>Uhrazené splátky dlouhodobých přij.půj.prostř.(-)</t>
  </si>
  <si>
    <t>8124</t>
  </si>
  <si>
    <t>Změna stavu dlouh.prostředků na bank.účtech (+/-)</t>
  </si>
  <si>
    <t>8125</t>
  </si>
  <si>
    <t>Aktivní dlouh.operace řízení likvidity-příjmy (+)</t>
  </si>
  <si>
    <t>8127</t>
  </si>
  <si>
    <t>Aktivní dlouh.operace řízení likvidity-výdaje (-)</t>
  </si>
  <si>
    <t>8128</t>
  </si>
  <si>
    <t>Krátkodobé financování ze zahraničí</t>
  </si>
  <si>
    <t>8211</t>
  </si>
  <si>
    <t>8212</t>
  </si>
  <si>
    <t>8213</t>
  </si>
  <si>
    <t>8214</t>
  </si>
  <si>
    <t>8215</t>
  </si>
  <si>
    <t>8217</t>
  </si>
  <si>
    <t>8218</t>
  </si>
  <si>
    <t>Dlouhodobé financování ze zahraničí</t>
  </si>
  <si>
    <t>8221</t>
  </si>
  <si>
    <t>8222</t>
  </si>
  <si>
    <t>8223</t>
  </si>
  <si>
    <t>8224</t>
  </si>
  <si>
    <t>8225</t>
  </si>
  <si>
    <t>8227</t>
  </si>
  <si>
    <t>8228</t>
  </si>
  <si>
    <t>Opravné položky k peněžním operacím</t>
  </si>
  <si>
    <t>Operace z peněžních účtů organizace nemající charakter</t>
  </si>
  <si>
    <t>8901</t>
  </si>
  <si>
    <t>8902</t>
  </si>
  <si>
    <t>8905</t>
  </si>
  <si>
    <t>FINANCOVÁNÍ (součet za třídu 8)</t>
  </si>
  <si>
    <t>PŘÍJMY CELKEM</t>
  </si>
  <si>
    <t>PŘÍJMY CELKEM PO KONSOLIDACI</t>
  </si>
  <si>
    <t>VÝDAJE CELKEM</t>
  </si>
  <si>
    <t>VÝDAJE CELKEM PO KONSOLIDACI</t>
  </si>
  <si>
    <t>Název bankovního účtu</t>
  </si>
  <si>
    <t>Počáteční stav k 1. 1.</t>
  </si>
  <si>
    <t>Změna stavu bankovních účtů</t>
  </si>
  <si>
    <t>Základní běžný účet ÚSC</t>
  </si>
  <si>
    <t>Běžné účty fondů ÚSC</t>
  </si>
  <si>
    <t>Běžné účty celkem</t>
  </si>
  <si>
    <t>Termínované vklady dlouhodobé</t>
  </si>
  <si>
    <t>Termínované vklady krátkodobé</t>
  </si>
  <si>
    <t>Ostatní neinvestiční výdaje j.n.</t>
  </si>
  <si>
    <t>IČO:</t>
  </si>
  <si>
    <t>Název položky</t>
  </si>
  <si>
    <t>územní samosprávné celky, svazky obcí, regionální rady regionu soudržnosti</t>
  </si>
  <si>
    <t>(v Kč, s přesností na dvě desetinná místa)</t>
  </si>
  <si>
    <t>Období:</t>
  </si>
  <si>
    <t>Název:</t>
  </si>
  <si>
    <t>00906620</t>
  </si>
  <si>
    <t>VHČ MČ Praha 4</t>
  </si>
  <si>
    <t>Číslo</t>
  </si>
  <si>
    <t>Syntetický</t>
  </si>
  <si>
    <t>Běžné období</t>
  </si>
  <si>
    <t>Minulé období</t>
  </si>
  <si>
    <t>položky</t>
  </si>
  <si>
    <t>účet</t>
  </si>
  <si>
    <t>Hlavní činnost</t>
  </si>
  <si>
    <t>Hospodářská činnost</t>
  </si>
  <si>
    <t>4</t>
  </si>
  <si>
    <t>A.</t>
  </si>
  <si>
    <t>NÁKLADY CELKEM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</si>
  <si>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</si>
  <si>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</si>
  <si>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</si>
  <si>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</si>
  <si>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</si>
  <si>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</si>
  <si>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</si>
  <si>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</si>
  <si>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</si>
  <si>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</si>
  <si>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</si>
  <si>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</si>
  <si>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</si>
  <si>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</si>
  <si>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</si>
  <si>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Aktivace dlouhodobého majetku</t>
  </si>
  <si>
    <t>506</t>
  </si>
  <si>
    <t>6.</t>
  </si>
  <si>
    <t>Aktivace oběžného majetku</t>
  </si>
  <si>
    <t>507</t>
  </si>
  <si>
    <t>7.</t>
  </si>
  <si>
    <t>Změna stavu zásob vlastní výroby</t>
  </si>
  <si>
    <t>508</t>
  </si>
  <si>
    <t>8.</t>
  </si>
  <si>
    <t>511</t>
  </si>
  <si>
    <t>9.</t>
  </si>
  <si>
    <t>Cestovné</t>
  </si>
  <si>
    <t>512</t>
  </si>
  <si>
    <t>10.</t>
  </si>
  <si>
    <t>Náklady na reprezentaci</t>
  </si>
  <si>
    <t>513</t>
  </si>
  <si>
    <t>11.</t>
  </si>
  <si>
    <t>Aktivace vnitroorganizačních služeb</t>
  </si>
  <si>
    <t>516</t>
  </si>
  <si>
    <t>12.</t>
  </si>
  <si>
    <t>Ostatní služby</t>
  </si>
  <si>
    <t>518</t>
  </si>
  <si>
    <t>13.</t>
  </si>
  <si>
    <t>Mzdové náklady</t>
  </si>
  <si>
    <t>521</t>
  </si>
  <si>
    <t>14.</t>
  </si>
  <si>
    <t>Zákonné sociální pojištění</t>
  </si>
  <si>
    <t>524</t>
  </si>
  <si>
    <t>15.</t>
  </si>
  <si>
    <t>Jiné sociální pojištění</t>
  </si>
  <si>
    <t>525</t>
  </si>
  <si>
    <t>16.</t>
  </si>
  <si>
    <t>Zákonné sociální náklady</t>
  </si>
  <si>
    <t>527</t>
  </si>
  <si>
    <t>17.</t>
  </si>
  <si>
    <t>Jiné sociální náklady</t>
  </si>
  <si>
    <t>528</t>
  </si>
  <si>
    <t>18.</t>
  </si>
  <si>
    <t>Daň silniční</t>
  </si>
  <si>
    <t>531</t>
  </si>
  <si>
    <t>19.</t>
  </si>
  <si>
    <t>Daň z nemovitostí</t>
  </si>
  <si>
    <t>532</t>
  </si>
  <si>
    <t>20.</t>
  </si>
  <si>
    <t>Jiné daně a poplatky</t>
  </si>
  <si>
    <t>538</t>
  </si>
  <si>
    <t>22.</t>
  </si>
  <si>
    <t>Smluvní pokuty a úroky z prodlení</t>
  </si>
  <si>
    <t>541</t>
  </si>
  <si>
    <t>23.</t>
  </si>
  <si>
    <t>Jiné pokuty a penále</t>
  </si>
  <si>
    <t>542</t>
  </si>
  <si>
    <t>24.</t>
  </si>
  <si>
    <t>Dary a jiná bezúplatná předání</t>
  </si>
  <si>
    <t>543</t>
  </si>
  <si>
    <t>25.</t>
  </si>
  <si>
    <t>Prodaný materiál</t>
  </si>
  <si>
    <t>544</t>
  </si>
  <si>
    <t>26.</t>
  </si>
  <si>
    <t>Manka a škody</t>
  </si>
  <si>
    <t>547</t>
  </si>
  <si>
    <t>27.</t>
  </si>
  <si>
    <t>Tvorba fondů</t>
  </si>
  <si>
    <t>548</t>
  </si>
  <si>
    <t>28.</t>
  </si>
  <si>
    <t>Odpisy dlouhodobého majetku</t>
  </si>
  <si>
    <t>551</t>
  </si>
  <si>
    <t>29.</t>
  </si>
  <si>
    <t>Prodaný dlouhodobý nehmotný majetek</t>
  </si>
  <si>
    <t>552</t>
  </si>
  <si>
    <t>30.</t>
  </si>
  <si>
    <t>Prodaný dlouhodobý hmotný majetek</t>
  </si>
  <si>
    <t>553</t>
  </si>
  <si>
    <t>31.</t>
  </si>
  <si>
    <t>Prodané pozemky</t>
  </si>
  <si>
    <t>554</t>
  </si>
  <si>
    <t>32.</t>
  </si>
  <si>
    <t>Tvorba a zúčtování rezerv</t>
  </si>
  <si>
    <t>555</t>
  </si>
  <si>
    <t>33.</t>
  </si>
  <si>
    <t>Tvorba a zúčtování opravných položek</t>
  </si>
  <si>
    <t>556</t>
  </si>
  <si>
    <t>34.</t>
  </si>
  <si>
    <t>Náklady z vyřazených pohledávek</t>
  </si>
  <si>
    <t>557</t>
  </si>
  <si>
    <t>35.</t>
  </si>
  <si>
    <t>Náklady z drobného dlouhodobého majetku</t>
  </si>
  <si>
    <t>558</t>
  </si>
  <si>
    <t>36.</t>
  </si>
  <si>
    <t>Ostatní náklady z činnosti</t>
  </si>
  <si>
    <t>549</t>
  </si>
  <si>
    <t>II.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</si>
  <si>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</si>
  <si>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</si>
  <si>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</si>
  <si>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</si>
  <si>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</si>
  <si>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</si>
  <si>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</si>
  <si>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</si>
  <si>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</si>
  <si>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</si>
  <si>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</si>
  <si>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</si>
  <si>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vybraných místních vládních institucí na transfery</t>
  </si>
  <si>
    <t>572</t>
  </si>
  <si>
    <t>V.</t>
  </si>
  <si>
    <t>Daň z příjmů</t>
  </si>
  <si>
    <t>591</t>
  </si>
  <si>
    <t>Dodatečné odvody daně z příjmů</t>
  </si>
  <si>
    <t>595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</si>
  <si>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</si>
  <si>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</si>
  <si>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</si>
  <si>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</si>
  <si>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</si>
  <si>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</si>
  <si>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</si>
  <si>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</si>
  <si>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</si>
  <si>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</si>
  <si>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</si>
  <si>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Výnosy ze správních poplatků</t>
  </si>
  <si>
    <t>605</t>
  </si>
  <si>
    <t>Výnosy z místních poplatků</t>
  </si>
  <si>
    <t>606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</si>
  <si>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</si>
  <si>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</si>
  <si>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</si>
  <si>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</si>
  <si>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</si>
  <si>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</si>
  <si>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</si>
  <si>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</si>
  <si>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</si>
  <si>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</si>
  <si>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</si>
  <si>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</si>
  <si>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</si>
  <si>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</si>
  <si>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</si>
  <si>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</si>
  <si>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</si>
  <si>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</si>
  <si>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</si>
  <si>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</si>
  <si>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</si>
  <si>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</si>
  <si>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</si>
  <si>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</si>
  <si>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</si>
  <si>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</si>
  <si>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Výnosy z dlouhodobého finančního majetku</t>
  </si>
  <si>
    <t>665</t>
  </si>
  <si>
    <t>Ostatní finanční výnosy</t>
  </si>
  <si>
    <t>669</t>
  </si>
  <si>
    <t>IV.</t>
  </si>
  <si>
    <t>Výnosy z transferů</t>
  </si>
  <si>
    <t>Výnosy vybraných místních vládních institucí z transferů</t>
  </si>
  <si>
    <t>672</t>
  </si>
  <si>
    <t>Výnosy ze sdílených daní a poplatků</t>
  </si>
  <si>
    <t>Výnosy ze sdílené daně z příjmů fyzických osob</t>
  </si>
  <si>
    <t>681</t>
  </si>
  <si>
    <t>Výnosy ze sdílené daně z příjmů právnických osob</t>
  </si>
  <si>
    <t>682</t>
  </si>
  <si>
    <t>Výnosy ze sdílené daně z přidané hodnoty</t>
  </si>
  <si>
    <t>684</t>
  </si>
  <si>
    <t>Výnosy ze sdílených spotřebních daní</t>
  </si>
  <si>
    <t>685</t>
  </si>
  <si>
    <t>Výnosy ze sdílených majetkových daní</t>
  </si>
  <si>
    <t>686</t>
  </si>
  <si>
    <t>Výnosy z ostatních sdílených daní a poplatků</t>
  </si>
  <si>
    <t>688</t>
  </si>
  <si>
    <t>C.</t>
  </si>
  <si>
    <t>VÝSLEDEK HOSPODAŘENÍ</t>
  </si>
  <si>
    <t>Výsledek hospodaření před zdaněním</t>
  </si>
  <si>
    <t>-</t>
  </si>
  <si>
    <t>Výsledek hospodaření běžného účetního období</t>
  </si>
  <si>
    <t>* Konec sestavy *</t>
  </si>
  <si>
    <t xml:space="preserve">                             Výnosy</t>
  </si>
  <si>
    <t xml:space="preserve">                       Náklady</t>
  </si>
  <si>
    <t xml:space="preserve">                Z toho náklady na:</t>
  </si>
  <si>
    <t xml:space="preserve">   Hospodářský výsledek</t>
  </si>
  <si>
    <t>% plnění</t>
  </si>
  <si>
    <t>ostatní služby a náklady</t>
  </si>
  <si>
    <t>opravy a udržování</t>
  </si>
  <si>
    <t>úplata správci</t>
  </si>
  <si>
    <t>Správa bytových objektů</t>
  </si>
  <si>
    <t>4-Majetková a.s.</t>
  </si>
  <si>
    <t>Správa nebytových objektů</t>
  </si>
  <si>
    <t>Celkem správa</t>
  </si>
  <si>
    <t>Ekonomická činnost odborů</t>
  </si>
  <si>
    <t>prodeje majetku</t>
  </si>
  <si>
    <t xml:space="preserve"> spoluvlastnické objekty (ve správě spoluvl.)</t>
  </si>
  <si>
    <t>opravy bytových a nebytových objektů ve správě</t>
  </si>
  <si>
    <t>pronájmy pozemků</t>
  </si>
  <si>
    <t>Celkem ekonomická činnost odborů</t>
  </si>
  <si>
    <t>Celkem ekonomická činnost</t>
  </si>
  <si>
    <t xml:space="preserve">Finanční vypořádání </t>
  </si>
  <si>
    <t>I. Státní rozpočet</t>
  </si>
  <si>
    <t xml:space="preserve">Odvodová povinnost z nevyčerpaných účelových dotací </t>
  </si>
  <si>
    <t>II. Rozpočet hlavního města Prahy</t>
  </si>
  <si>
    <t>Mateřské školy</t>
  </si>
  <si>
    <t>Základní škola Bítovská</t>
  </si>
  <si>
    <t>Základní škola Filosofská</t>
  </si>
  <si>
    <t>Základní škola Horáčkova</t>
  </si>
  <si>
    <t>Základní škola Jeremenkova</t>
  </si>
  <si>
    <t>Základní škola Jílovská</t>
  </si>
  <si>
    <t>Základní škola Jižní</t>
  </si>
  <si>
    <t>Základní škola Na líše</t>
  </si>
  <si>
    <t>Základní škola Poláčkova</t>
  </si>
  <si>
    <t>Základní škola Sdružení</t>
  </si>
  <si>
    <t>Základní škola Táborská</t>
  </si>
  <si>
    <t>Mateřská škola Jílovská</t>
  </si>
  <si>
    <t xml:space="preserve">Mateřská škola K Podjezdu </t>
  </si>
  <si>
    <t>Mateřská škola V Zápolí</t>
  </si>
  <si>
    <t>Základní škola Křesomyslova</t>
  </si>
  <si>
    <t>Základní škola Na Chodovci</t>
  </si>
  <si>
    <t>Základní škola Na Planině</t>
  </si>
  <si>
    <t>Základní škola Nedvědovo náměstí</t>
  </si>
  <si>
    <t>Základní škola Plamínkové</t>
  </si>
  <si>
    <t>Základní škola Školní</t>
  </si>
  <si>
    <t>Mateřská škola BoTa</t>
  </si>
  <si>
    <t>Mateřská škola Fillova</t>
  </si>
  <si>
    <t>Mateřská škola Jitřní</t>
  </si>
  <si>
    <t>Mateřská škola Matěchova</t>
  </si>
  <si>
    <t>Mateřská škola Mezivrší</t>
  </si>
  <si>
    <t>Mateřská škola Na Chodovci</t>
  </si>
  <si>
    <t>Mateřská škola Na Větrově</t>
  </si>
  <si>
    <t>Mateřská škola Němčická</t>
  </si>
  <si>
    <t>Mateřská škola Přímětická</t>
  </si>
  <si>
    <t>Mateřská škola 4Pastelky</t>
  </si>
  <si>
    <t>Mateřská škola Svojšovická</t>
  </si>
  <si>
    <t>Mateřská škola Trojlístek</t>
  </si>
  <si>
    <t>Mateřská škola Voráčovská</t>
  </si>
  <si>
    <t>Základní škola Na Líše</t>
  </si>
  <si>
    <t xml:space="preserve">Základní škola Táborská </t>
  </si>
  <si>
    <t>Základní škola U Krčského lesa</t>
  </si>
  <si>
    <t>Mateřská škola Boleslavova</t>
  </si>
  <si>
    <t>Mateřská škola K Podjezdu</t>
  </si>
  <si>
    <t>Mateřská škola Na Zvoničce</t>
  </si>
  <si>
    <t>Název</t>
  </si>
  <si>
    <t>Odbor stavebních investic a oprav</t>
  </si>
  <si>
    <t>Odbor finanční správy</t>
  </si>
  <si>
    <t>XJIGBB14 / A  (02022016 11:03 / 201602031501)</t>
  </si>
  <si>
    <t>BILANCE  PŘÍJMŮ  A  VÝDAJŮ  ROZPOČTU</t>
  </si>
  <si>
    <t>před konsolidací na úrovni města</t>
  </si>
  <si>
    <t>za čtvrtletí  IV. / 2015</t>
  </si>
  <si>
    <t>(v tis. Kč)</t>
  </si>
  <si>
    <t>12 / 2015</t>
  </si>
  <si>
    <t>MČ Praha  4</t>
  </si>
  <si>
    <t>Název seskupení položek</t>
  </si>
  <si>
    <t>Rozpočet schválený</t>
  </si>
  <si>
    <t>Rozpočet upravený</t>
  </si>
  <si>
    <t>Úpravy rozpočtu za IV.čtvrtletí</t>
  </si>
  <si>
    <t>% plnění k RS</t>
  </si>
  <si>
    <t>% plnění k RU</t>
  </si>
  <si>
    <t>I. ROZPOČTOVÉ PŘÍJMY</t>
  </si>
  <si>
    <t>111X</t>
  </si>
  <si>
    <t>Daně z příjmů fyzických osob - kraj</t>
  </si>
  <si>
    <t>******</t>
  </si>
  <si>
    <t>Daně z příjmů fyzických osob - obec</t>
  </si>
  <si>
    <t>CELKEM  Daně z příjmů fyzických osob</t>
  </si>
  <si>
    <t>112X</t>
  </si>
  <si>
    <t>Daně z příjmů právnických osob - kraj</t>
  </si>
  <si>
    <t>Daně z příjmů právnických osob - obec</t>
  </si>
  <si>
    <t>CELKEM  Daně z příjmů právnických osob</t>
  </si>
  <si>
    <t>1211</t>
  </si>
  <si>
    <t>Daň z přidané hodnoty - kraj</t>
  </si>
  <si>
    <t>Daň z přidané hodnoty - obec</t>
  </si>
  <si>
    <t>CELKEM  Daň z přidané hodnoty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</si>
  <si>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</si>
  <si>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</si>
  <si>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</si>
  <si>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</si>
  <si>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</si>
  <si>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</si>
  <si>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27 800,00</t>
  </si>
  <si>
    <t>30 690,79</t>
  </si>
  <si>
    <t>110,40</t>
  </si>
  <si>
    <t>136X</t>
  </si>
  <si>
    <t>20 500,00</t>
  </si>
  <si>
    <t>20 644,93</t>
  </si>
  <si>
    <t>100,71</t>
  </si>
  <si>
    <t>151X</t>
  </si>
  <si>
    <t>72 700,00</t>
  </si>
  <si>
    <t>73 332,10</t>
  </si>
  <si>
    <t>73 332,07</t>
  </si>
  <si>
    <t>632,10</t>
  </si>
  <si>
    <t>100,87</t>
  </si>
  <si>
    <t>100,00</t>
  </si>
  <si>
    <t>170X</t>
  </si>
  <si>
    <t>Ostatní daňové příjmy</t>
  </si>
  <si>
    <t>DAŇOVÉ PŘÍJMY (součet za třídu 1)</t>
  </si>
  <si>
    <t>121 000,00</t>
  </si>
  <si>
    <t>121 632,10</t>
  </si>
  <si>
    <t>124 667,79</t>
  </si>
  <si>
    <t>103,03</t>
  </si>
  <si>
    <t>102,50</t>
  </si>
  <si>
    <t>211X</t>
  </si>
  <si>
    <t>350,00</t>
  </si>
  <si>
    <t>403,67</t>
  </si>
  <si>
    <t>115,33</t>
  </si>
  <si>
    <t>212X</t>
  </si>
  <si>
    <t>7 010,30</t>
  </si>
  <si>
    <t>7 010,22</t>
  </si>
  <si>
    <t>213X</t>
  </si>
  <si>
    <t>Příjmy z pronájmu majetku</t>
  </si>
  <si>
    <t>214X</t>
  </si>
  <si>
    <t>3 529,00</t>
  </si>
  <si>
    <t>2 510,52</t>
  </si>
  <si>
    <t>71,14</t>
  </si>
  <si>
    <t>221X</t>
  </si>
  <si>
    <t>4 340,00</t>
  </si>
  <si>
    <t>3 901,47</t>
  </si>
  <si>
    <t>89,90</t>
  </si>
  <si>
    <t>222X</t>
  </si>
  <si>
    <t>Př.vratky transf.a ost.příjmy z fin.vyp.předch.let</t>
  </si>
  <si>
    <t>719,10</t>
  </si>
  <si>
    <t>751,82</t>
  </si>
  <si>
    <t>624,20</t>
  </si>
  <si>
    <t>104,55</t>
  </si>
  <si>
    <t>231X</t>
  </si>
  <si>
    <t>Příjmy z prodeje krátk.a drobného dlouhod.majetku</t>
  </si>
  <si>
    <t>232X</t>
  </si>
  <si>
    <t>2 221,90</t>
  </si>
  <si>
    <t>2 407,53</t>
  </si>
  <si>
    <t>1 144,80</t>
  </si>
  <si>
    <t>108,35</t>
  </si>
  <si>
    <t>24XX</t>
  </si>
  <si>
    <t>Přijaté splátky půjčených prostředků</t>
  </si>
  <si>
    <t>50,00</t>
  </si>
  <si>
    <t>15 050,00</t>
  </si>
  <si>
    <t>15 053,00</t>
  </si>
  <si>
    <t>100,02</t>
  </si>
  <si>
    <t>NEDAŇOVÉ PŘÍJMY (součet za třídu 2)</t>
  </si>
  <si>
    <t>7 919,00</t>
  </si>
  <si>
    <t>33 220,30</t>
  </si>
  <si>
    <t>32 038,24</t>
  </si>
  <si>
    <t>2 119,00</t>
  </si>
  <si>
    <t>404,57</t>
  </si>
  <si>
    <t>96,44</t>
  </si>
  <si>
    <t>311X</t>
  </si>
  <si>
    <t>Příjmy z prodeje dlouhodob.majetku (kromě drobného)</t>
  </si>
  <si>
    <t>395,00</t>
  </si>
  <si>
    <t>8,01</t>
  </si>
  <si>
    <t>395,00-</t>
  </si>
  <si>
    <t>2,03</t>
  </si>
  <si>
    <t>312X</t>
  </si>
  <si>
    <t>320X</t>
  </si>
  <si>
    <t>Příjmy z prodeje dlouhodobého finančního majetku</t>
  </si>
  <si>
    <t>KAPITÁLOVÉ PŘÍJMY (součet za třídu 3)</t>
  </si>
  <si>
    <t>V L A S T N Í   P Ř Í J M Y  (třídy 1+2+3)</t>
  </si>
  <si>
    <t>129 314,00</t>
  </si>
  <si>
    <t>154 852,40</t>
  </si>
  <si>
    <t>156 714,03</t>
  </si>
  <si>
    <t>2 356,10</t>
  </si>
  <si>
    <t>121,19</t>
  </si>
  <si>
    <t>101,20</t>
  </si>
  <si>
    <t>411X</t>
  </si>
  <si>
    <t>Neinvest.přijaté trans.od veř.rozpočtů ústř. úrovně</t>
  </si>
  <si>
    <t>Neinvest.přijaté transfery od obcí</t>
  </si>
  <si>
    <t>Neinvest.přijaté transfery od krajů</t>
  </si>
  <si>
    <t>4129</t>
  </si>
  <si>
    <t>Ost.neinv.přijaté transfery od rozp.územní úrovně</t>
  </si>
  <si>
    <t>4131,2</t>
  </si>
  <si>
    <t>Převody z vlast.fondů hosp.(podnikatelské) činnost</t>
  </si>
  <si>
    <t>190 240,60</t>
  </si>
  <si>
    <t>152 898,00</t>
  </si>
  <si>
    <t>80,37</t>
  </si>
  <si>
    <t>4137</t>
  </si>
  <si>
    <t>převody mezi vl. HMP a MČ HMP</t>
  </si>
  <si>
    <t>405 368,00</t>
  </si>
  <si>
    <t>615 844,40</t>
  </si>
  <si>
    <t>615 148,58</t>
  </si>
  <si>
    <t>69 877,30</t>
  </si>
  <si>
    <t>151,75</t>
  </si>
  <si>
    <t>99,89</t>
  </si>
  <si>
    <t>415X</t>
  </si>
  <si>
    <t>Neinvest.přijaté transfery ze zahraničí</t>
  </si>
  <si>
    <t>416X</t>
  </si>
  <si>
    <t>Neinvest.přijaté transfery ze státních fin. aktiv</t>
  </si>
  <si>
    <t>421X</t>
  </si>
  <si>
    <t>Inv.přijaté transfery od veř.rozp.ústřední úrovně</t>
  </si>
  <si>
    <t>422X</t>
  </si>
  <si>
    <t>Inv.přijaté transfery od veř.rozp.územní úrovně</t>
  </si>
  <si>
    <t>423X</t>
  </si>
  <si>
    <t>Inv.přijaté transfery ze zahraničí</t>
  </si>
  <si>
    <t>424X</t>
  </si>
  <si>
    <t>Inv.přijaté transfery ze státních finančních aktiv</t>
  </si>
  <si>
    <t>PŘIJATÉ TRANSFERY (součet za třídu 4)</t>
  </si>
  <si>
    <t>595 608,60</t>
  </si>
  <si>
    <t>768 742,40</t>
  </si>
  <si>
    <t>768 046,58</t>
  </si>
  <si>
    <t>70 272,30</t>
  </si>
  <si>
    <t>128,95</t>
  </si>
  <si>
    <t>99,91</t>
  </si>
  <si>
    <t>Ú H R N   P Ř Í J M Ů  (třídy 1+2+3+4)</t>
  </si>
  <si>
    <t>724 922,60</t>
  </si>
  <si>
    <t>923 594,80</t>
  </si>
  <si>
    <t>924 760,61</t>
  </si>
  <si>
    <t>72 628,40</t>
  </si>
  <si>
    <t>127,57</t>
  </si>
  <si>
    <t>100,13</t>
  </si>
  <si>
    <t>II. ROZPOČTOVÉ VÝDAJE</t>
  </si>
  <si>
    <t>5XXX</t>
  </si>
  <si>
    <t>612 355,50</t>
  </si>
  <si>
    <t>750 526,50</t>
  </si>
  <si>
    <t>634 964,09</t>
  </si>
  <si>
    <t>39 304,00</t>
  </si>
  <si>
    <t>103,69</t>
  </si>
  <si>
    <t>84,60</t>
  </si>
  <si>
    <t>z toho:</t>
  </si>
  <si>
    <t>5347</t>
  </si>
  <si>
    <t>563,50</t>
  </si>
  <si>
    <t>563,37</t>
  </si>
  <si>
    <t>372,40</t>
  </si>
  <si>
    <t>99,98</t>
  </si>
  <si>
    <t>6XXX</t>
  </si>
  <si>
    <t>395 797,70</t>
  </si>
  <si>
    <t>496 095,60</t>
  </si>
  <si>
    <t>223 030,55</t>
  </si>
  <si>
    <t>33 324,40</t>
  </si>
  <si>
    <t>56,35</t>
  </si>
  <si>
    <t>44,96</t>
  </si>
  <si>
    <t>Ú H R N   V Ý D A J Ů  (třídy 5+6)</t>
  </si>
  <si>
    <t>1 008 153,20</t>
  </si>
  <si>
    <t>1 246 622,10</t>
  </si>
  <si>
    <t>857 994,65</t>
  </si>
  <si>
    <t>85,11</t>
  </si>
  <si>
    <t>68,83</t>
  </si>
  <si>
    <t>r o z d í l   p ř í j m ů   a   v ý d a j ů</t>
  </si>
  <si>
    <t>283 230,60-</t>
  </si>
  <si>
    <t>323 027,30-</t>
  </si>
  <si>
    <t>66 765,96</t>
  </si>
  <si>
    <t>23,57-</t>
  </si>
  <si>
    <t>20,67-</t>
  </si>
  <si>
    <t>BILANCE  PŘÍJMŮ  A  VÝDAJŮ  ROZPOČTU za Městská část Praha 4 k období 12 / 2015 (v tis. Kč)</t>
  </si>
  <si>
    <t>IČO: 00063584</t>
  </si>
  <si>
    <t>NS: 00063584 HČ MČ Praha 4</t>
  </si>
  <si>
    <t>UCS: 00063584 MČ Praha  4</t>
  </si>
  <si>
    <t>III. FINANCOVÁNÍ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</si>
  <si>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</si>
  <si>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</si>
  <si>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</si>
  <si>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</si>
  <si>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</si>
  <si>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</si>
  <si>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</si>
  <si>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</si>
  <si>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8XX5</t>
  </si>
  <si>
    <t>Použití fin.prostředků vytvořených v min. letech</t>
  </si>
  <si>
    <t>283 230,60</t>
  </si>
  <si>
    <t>323 027,30</t>
  </si>
  <si>
    <t>Změna stavu prostředků na bankovních účtech (součet)</t>
  </si>
  <si>
    <t>221 769,73-</t>
  </si>
  <si>
    <t>78,30-</t>
  </si>
  <si>
    <t>68,65-</t>
  </si>
  <si>
    <t>8XX7</t>
  </si>
  <si>
    <t>Aktivní operace řízení likvidity - příjmy</t>
  </si>
  <si>
    <t>183 058,10</t>
  </si>
  <si>
    <t>8XX8</t>
  </si>
  <si>
    <t>Aktivní operace řízení likvidity - výdaje</t>
  </si>
  <si>
    <t>34 103,41-</t>
  </si>
  <si>
    <t>89XX</t>
  </si>
  <si>
    <t>6 049,08</t>
  </si>
  <si>
    <t>66 765,96-</t>
  </si>
  <si>
    <t>K O N T R O L N Í   S O U Č E T</t>
  </si>
  <si>
    <t>0,00</t>
  </si>
  <si>
    <t>30.04.2016 10:28:51</t>
  </si>
  <si>
    <t>Zpracováno systémem  GINIS GORDIC spol. s  r. o.</t>
  </si>
  <si>
    <t>strana  /</t>
  </si>
  <si>
    <t>Licence: MC04 (mc04 M)</t>
  </si>
  <si>
    <t>XCRGBA1A / B1A  (14012016 11:37 / 201504241648)</t>
  </si>
  <si>
    <t>0000ALV05XQG</t>
  </si>
  <si>
    <t>Ministerstvo financí</t>
  </si>
  <si>
    <t>FIN 2 - 12 M</t>
  </si>
  <si>
    <t>VÝKAZ PRO HODNOCENÍ PLNĚNÍ ROZPOČTU</t>
  </si>
  <si>
    <t>územních samosprávných celků, dobrovolných svazků obcí a regionálních rad</t>
  </si>
  <si>
    <t>sestavený k  12 / 2015</t>
  </si>
  <si>
    <t>(v Kč na dvě desetinná místa)</t>
  </si>
  <si>
    <t>Rok</t>
  </si>
  <si>
    <t>Měsíc</t>
  </si>
  <si>
    <t>IČO</t>
  </si>
  <si>
    <t>2015</t>
  </si>
  <si>
    <t>12</t>
  </si>
  <si>
    <t>Název a sídlo účetní jednotky:</t>
  </si>
  <si>
    <t>14046  Praha 4 - Krč</t>
  </si>
  <si>
    <t>Paragraf</t>
  </si>
  <si>
    <t>Výsledek od počátku roku</t>
  </si>
  <si>
    <t>% RS</t>
  </si>
  <si>
    <t>% RU</t>
  </si>
  <si>
    <t>a</t>
  </si>
  <si>
    <t>b</t>
  </si>
  <si>
    <t>93,03</t>
  </si>
  <si>
    <t>109,56</t>
  </si>
  <si>
    <t>112,85</t>
  </si>
  <si>
    <t>155,19</t>
  </si>
  <si>
    <t>98,18</t>
  </si>
  <si>
    <t>2412</t>
  </si>
  <si>
    <t>Splátky půjč.prostř.od podnik.nef.subj.- prav. oso</t>
  </si>
  <si>
    <t>*******</t>
  </si>
  <si>
    <t>106,00</t>
  </si>
  <si>
    <t>115,42</t>
  </si>
  <si>
    <t>102,22</t>
  </si>
  <si>
    <t>64,16</t>
  </si>
  <si>
    <t>67,24</t>
  </si>
  <si>
    <t>99,77</t>
  </si>
  <si>
    <t>3631</t>
  </si>
  <si>
    <t>102,84</t>
  </si>
  <si>
    <t>Veřejné osvětlení</t>
  </si>
  <si>
    <t>110,96</t>
  </si>
  <si>
    <t>93,68</t>
  </si>
  <si>
    <t>193,68</t>
  </si>
  <si>
    <t>96,84</t>
  </si>
  <si>
    <t>183,74</t>
  </si>
  <si>
    <t>99,99</t>
  </si>
  <si>
    <t>129,48</t>
  </si>
  <si>
    <t>140,34</t>
  </si>
  <si>
    <t>185,69</t>
  </si>
  <si>
    <t>100,42</t>
  </si>
  <si>
    <t>Převody z rozpočtových účtů</t>
  </si>
  <si>
    <t>Převody mezi statutár. městy a jejich měst. obvody</t>
  </si>
  <si>
    <t>Ostatní převody z vlastních fondů</t>
  </si>
  <si>
    <t>122,67</t>
  </si>
  <si>
    <t>241,36</t>
  </si>
  <si>
    <t>187,56</t>
  </si>
  <si>
    <t>101,14</t>
  </si>
  <si>
    <t>100,45</t>
  </si>
  <si>
    <t>220,16</t>
  </si>
  <si>
    <t>173,21</t>
  </si>
  <si>
    <t>93,88</t>
  </si>
  <si>
    <t>8,94</t>
  </si>
  <si>
    <t>99,87</t>
  </si>
  <si>
    <t>95,12</t>
  </si>
  <si>
    <t>139,53</t>
  </si>
  <si>
    <t>97,18</t>
  </si>
  <si>
    <t>93,42</t>
  </si>
  <si>
    <t>84,55</t>
  </si>
  <si>
    <t>37,33</t>
  </si>
  <si>
    <t>104,37</t>
  </si>
  <si>
    <t>73,21</t>
  </si>
  <si>
    <t>71,74</t>
  </si>
  <si>
    <t>82,05</t>
  </si>
  <si>
    <t>16,42</t>
  </si>
  <si>
    <t>99,96</t>
  </si>
  <si>
    <t>7,05</t>
  </si>
  <si>
    <t>8,10</t>
  </si>
  <si>
    <t>16,05</t>
  </si>
  <si>
    <t>19,25</t>
  </si>
  <si>
    <t>21,71</t>
  </si>
  <si>
    <t>98,67</t>
  </si>
  <si>
    <t>33,28</t>
  </si>
  <si>
    <t>323,19</t>
  </si>
  <si>
    <t>91,47</t>
  </si>
  <si>
    <t>42,16</t>
  </si>
  <si>
    <t>97,85</t>
  </si>
  <si>
    <t>98,63</t>
  </si>
  <si>
    <t>109,35</t>
  </si>
  <si>
    <t>54,72</t>
  </si>
  <si>
    <t>35,71</t>
  </si>
  <si>
    <t>72,78</t>
  </si>
  <si>
    <t>50,13</t>
  </si>
  <si>
    <t>108,64</t>
  </si>
  <si>
    <t>94,35</t>
  </si>
  <si>
    <t>94,27</t>
  </si>
  <si>
    <t>58,97</t>
  </si>
  <si>
    <t>101,34</t>
  </si>
  <si>
    <t>110,80</t>
  </si>
  <si>
    <t>79,38</t>
  </si>
  <si>
    <t>Základní školy pro žáky se spec. vzděl. potřebami</t>
  </si>
  <si>
    <t>3292</t>
  </si>
  <si>
    <t>52,63</t>
  </si>
  <si>
    <t>62,54</t>
  </si>
  <si>
    <t>40,13</t>
  </si>
  <si>
    <t>Vzděl. národnostních menšin a multikulturní výchov</t>
  </si>
  <si>
    <t>86,38</t>
  </si>
  <si>
    <t>48,44</t>
  </si>
  <si>
    <t>69,13</t>
  </si>
  <si>
    <t>92,76</t>
  </si>
  <si>
    <t>99,18</t>
  </si>
  <si>
    <t>78,95</t>
  </si>
  <si>
    <t>64,13</t>
  </si>
  <si>
    <t>8,38</t>
  </si>
  <si>
    <t>78,09</t>
  </si>
  <si>
    <t>3311</t>
  </si>
  <si>
    <t>Divadelní činnost</t>
  </si>
  <si>
    <t>5,89</t>
  </si>
  <si>
    <t>96,33</t>
  </si>
  <si>
    <t>133,15</t>
  </si>
  <si>
    <t>95,74</t>
  </si>
  <si>
    <t>10,01</t>
  </si>
  <si>
    <t>64,10</t>
  </si>
  <si>
    <t>155,05</t>
  </si>
  <si>
    <t>83,27</t>
  </si>
  <si>
    <t>51,81</t>
  </si>
  <si>
    <t>94,89</t>
  </si>
  <si>
    <t>174,97</t>
  </si>
  <si>
    <t>87,62</t>
  </si>
  <si>
    <t>100,04</t>
  </si>
  <si>
    <t>102,25</t>
  </si>
  <si>
    <t>92,40</t>
  </si>
  <si>
    <t>88,08</t>
  </si>
  <si>
    <t>92,96</t>
  </si>
  <si>
    <t>84,85</t>
  </si>
  <si>
    <t>75,50</t>
  </si>
  <si>
    <t>87,67</t>
  </si>
  <si>
    <t>99,25</t>
  </si>
  <si>
    <t>46,96</t>
  </si>
  <si>
    <t>95,76</t>
  </si>
  <si>
    <t>56,82</t>
  </si>
  <si>
    <t>79,87</t>
  </si>
  <si>
    <t>54,89</t>
  </si>
  <si>
    <t>99,84</t>
  </si>
  <si>
    <t>28,35</t>
  </si>
  <si>
    <t>29,04</t>
  </si>
  <si>
    <t>385,78</t>
  </si>
  <si>
    <t>99,49</t>
  </si>
  <si>
    <t>99,61</t>
  </si>
  <si>
    <t>276,27</t>
  </si>
  <si>
    <t>304,01</t>
  </si>
  <si>
    <t>18,69</t>
  </si>
  <si>
    <t>16,79</t>
  </si>
  <si>
    <t>25,44</t>
  </si>
  <si>
    <t>23,91</t>
  </si>
  <si>
    <t>0,77</t>
  </si>
  <si>
    <t>161,37</t>
  </si>
  <si>
    <t>23,27</t>
  </si>
  <si>
    <t>43,88</t>
  </si>
  <si>
    <t>54,62</t>
  </si>
  <si>
    <t>88,53</t>
  </si>
  <si>
    <t>76,28</t>
  </si>
  <si>
    <t>31,88</t>
  </si>
  <si>
    <t>99,95</t>
  </si>
  <si>
    <t>99,97</t>
  </si>
  <si>
    <t>365,17</t>
  </si>
  <si>
    <t>99,37</t>
  </si>
  <si>
    <t>479,37</t>
  </si>
  <si>
    <t>80,05</t>
  </si>
  <si>
    <t>67,08</t>
  </si>
  <si>
    <t>57,76</t>
  </si>
  <si>
    <t>81,47</t>
  </si>
  <si>
    <t>94,03</t>
  </si>
  <si>
    <t>94,11</t>
  </si>
  <si>
    <t>40,60</t>
  </si>
  <si>
    <t>3522</t>
  </si>
  <si>
    <t>Ostatní nemocnice</t>
  </si>
  <si>
    <t>3523</t>
  </si>
  <si>
    <t>Odborné léčebné ústavy</t>
  </si>
  <si>
    <t>104,24</t>
  </si>
  <si>
    <t>133,87</t>
  </si>
  <si>
    <t>96,75</t>
  </si>
  <si>
    <t>97,05</t>
  </si>
  <si>
    <t>17,09</t>
  </si>
  <si>
    <t>96,69</t>
  </si>
  <si>
    <t>80,88</t>
  </si>
  <si>
    <t>220,15</t>
  </si>
  <si>
    <t>95,72</t>
  </si>
  <si>
    <t>81,06</t>
  </si>
  <si>
    <t>97,62</t>
  </si>
  <si>
    <t>104,69</t>
  </si>
  <si>
    <t>99,90</t>
  </si>
  <si>
    <t>132,69</t>
  </si>
  <si>
    <t>99,92</t>
  </si>
  <si>
    <t>25,87</t>
  </si>
  <si>
    <t>25,72</t>
  </si>
  <si>
    <t>99,67</t>
  </si>
  <si>
    <t>66,49</t>
  </si>
  <si>
    <t>62,89</t>
  </si>
  <si>
    <t>66,99</t>
  </si>
  <si>
    <t>63,06</t>
  </si>
  <si>
    <t>117,78</t>
  </si>
  <si>
    <t>97,01</t>
  </si>
  <si>
    <t>Poskytnuté náhrady</t>
  </si>
  <si>
    <t>100,55</t>
  </si>
  <si>
    <t>75,77</t>
  </si>
  <si>
    <t>9,56</t>
  </si>
  <si>
    <t>9,61</t>
  </si>
  <si>
    <t>10,50</t>
  </si>
  <si>
    <t>8,61</t>
  </si>
  <si>
    <t>9,58</t>
  </si>
  <si>
    <t>30,00</t>
  </si>
  <si>
    <t>97,59</t>
  </si>
  <si>
    <t>5,17</t>
  </si>
  <si>
    <t>5,44</t>
  </si>
  <si>
    <t>105,76</t>
  </si>
  <si>
    <t>53,12</t>
  </si>
  <si>
    <t>40,14</t>
  </si>
  <si>
    <t>122,68</t>
  </si>
  <si>
    <t>48,40</t>
  </si>
  <si>
    <t>129,71</t>
  </si>
  <si>
    <t>99,13</t>
  </si>
  <si>
    <t>6119</t>
  </si>
  <si>
    <t>Ostatní nákupy dlouhodobého nehmotného majetku</t>
  </si>
  <si>
    <t>20,25</t>
  </si>
  <si>
    <t>73,33</t>
  </si>
  <si>
    <t>132,03</t>
  </si>
  <si>
    <t>94,91</t>
  </si>
  <si>
    <t>98,46</t>
  </si>
  <si>
    <t>582,65</t>
  </si>
  <si>
    <t>99,09</t>
  </si>
  <si>
    <t>37,01</t>
  </si>
  <si>
    <t>99,82</t>
  </si>
  <si>
    <t>32,97</t>
  </si>
  <si>
    <t>69,17</t>
  </si>
  <si>
    <t>53,32</t>
  </si>
  <si>
    <t>31,44</t>
  </si>
  <si>
    <t>86,23</t>
  </si>
  <si>
    <t>93,49</t>
  </si>
  <si>
    <t>109,91</t>
  </si>
  <si>
    <t>16,00</t>
  </si>
  <si>
    <t>89,80</t>
  </si>
  <si>
    <t>61,87</t>
  </si>
  <si>
    <t>93,64</t>
  </si>
  <si>
    <t>99,40</t>
  </si>
  <si>
    <t>3751</t>
  </si>
  <si>
    <t>Konstrukce a uplatnění protihlukových zařízení</t>
  </si>
  <si>
    <t>94,87</t>
  </si>
  <si>
    <t>97,57</t>
  </si>
  <si>
    <t>9,75</t>
  </si>
  <si>
    <t>44,84</t>
  </si>
  <si>
    <t>94,95</t>
  </si>
  <si>
    <t>99,66</t>
  </si>
  <si>
    <t>113,47</t>
  </si>
  <si>
    <t>97,21</t>
  </si>
  <si>
    <t>3799</t>
  </si>
  <si>
    <t>Ostatní ekologické záležitosti</t>
  </si>
  <si>
    <t>4312</t>
  </si>
  <si>
    <t>Odborné sociální poradentství</t>
  </si>
  <si>
    <t>95,93</t>
  </si>
  <si>
    <t>99,78</t>
  </si>
  <si>
    <t>110,48</t>
  </si>
  <si>
    <t>95,28</t>
  </si>
  <si>
    <t>99,07</t>
  </si>
  <si>
    <t>78,56</t>
  </si>
  <si>
    <t>71,94</t>
  </si>
  <si>
    <t>200,76</t>
  </si>
  <si>
    <t>94,88</t>
  </si>
  <si>
    <t>73,05</t>
  </si>
  <si>
    <t>74,33</t>
  </si>
  <si>
    <t>72,46</t>
  </si>
  <si>
    <t>72,43</t>
  </si>
  <si>
    <t>33,85</t>
  </si>
  <si>
    <t>42,37</t>
  </si>
  <si>
    <t>79,26</t>
  </si>
  <si>
    <t>75,37</t>
  </si>
  <si>
    <t>67,02</t>
  </si>
  <si>
    <t>64,55</t>
  </si>
  <si>
    <t>69,71</t>
  </si>
  <si>
    <t>25,47</t>
  </si>
  <si>
    <t>77,10</t>
  </si>
  <si>
    <t>4342</t>
  </si>
  <si>
    <t>36,00</t>
  </si>
  <si>
    <t>Sociální péče a pomoc přistěhov.a vybraným etnikům</t>
  </si>
  <si>
    <t>4349</t>
  </si>
  <si>
    <t>Ost.soc.péče a pomoc ostatním skup.obyvatelstva</t>
  </si>
  <si>
    <t>85,12</t>
  </si>
  <si>
    <t>4353</t>
  </si>
  <si>
    <t>Průvodcovské a předčitatelské služby</t>
  </si>
  <si>
    <t>4355</t>
  </si>
  <si>
    <t>Týdenní stacionáře</t>
  </si>
  <si>
    <t>112,26</t>
  </si>
  <si>
    <t>93,46</t>
  </si>
  <si>
    <t>116,75</t>
  </si>
  <si>
    <t>10,33</t>
  </si>
  <si>
    <t>18,60</t>
  </si>
  <si>
    <t>23,14</t>
  </si>
  <si>
    <t>73,35</t>
  </si>
  <si>
    <t>959,58</t>
  </si>
  <si>
    <t>93,87</t>
  </si>
  <si>
    <t>4372</t>
  </si>
  <si>
    <t>Krizová pomoc</t>
  </si>
  <si>
    <t>4373</t>
  </si>
  <si>
    <t>Domy na půl cesty</t>
  </si>
  <si>
    <t>4374</t>
  </si>
  <si>
    <t>Azyl.domy, nízkoprahová denní centra a noclehárny</t>
  </si>
  <si>
    <t>22,80</t>
  </si>
  <si>
    <t>19,12</t>
  </si>
  <si>
    <t>182,80</t>
  </si>
  <si>
    <t>65,46</t>
  </si>
  <si>
    <t>65,76</t>
  </si>
  <si>
    <t>37,49</t>
  </si>
  <si>
    <t>99,88</t>
  </si>
  <si>
    <t>49,85</t>
  </si>
  <si>
    <t>48,42</t>
  </si>
  <si>
    <t>71,77</t>
  </si>
  <si>
    <t>164,18</t>
  </si>
  <si>
    <t>98,51</t>
  </si>
  <si>
    <t>41,00</t>
  </si>
  <si>
    <t>92,86</t>
  </si>
  <si>
    <t>85,84</t>
  </si>
  <si>
    <t>247,99</t>
  </si>
  <si>
    <t>82,66</t>
  </si>
  <si>
    <t>39,60</t>
  </si>
  <si>
    <t>108,92</t>
  </si>
  <si>
    <t>97,24</t>
  </si>
  <si>
    <t>83,14</t>
  </si>
  <si>
    <t>74,28</t>
  </si>
  <si>
    <t>102,62</t>
  </si>
  <si>
    <t>89,42</t>
  </si>
  <si>
    <t>94,51</t>
  </si>
  <si>
    <t>96,94</t>
  </si>
  <si>
    <t>699,08</t>
  </si>
  <si>
    <t>80,66</t>
  </si>
  <si>
    <t>52,10</t>
  </si>
  <si>
    <t>115,40</t>
  </si>
  <si>
    <t>66,40</t>
  </si>
  <si>
    <t>67,48</t>
  </si>
  <si>
    <t>5142</t>
  </si>
  <si>
    <t>Kursové rozdíly ve výdajích</t>
  </si>
  <si>
    <t>7,50</t>
  </si>
  <si>
    <t>7,92</t>
  </si>
  <si>
    <t>26,17</t>
  </si>
  <si>
    <t>52,33</t>
  </si>
  <si>
    <t>8,33</t>
  </si>
  <si>
    <t>85,25</t>
  </si>
  <si>
    <t>10,35</t>
  </si>
  <si>
    <t>12,36</t>
  </si>
  <si>
    <t>97,90</t>
  </si>
  <si>
    <t>21,02</t>
  </si>
  <si>
    <t>100,27</t>
  </si>
  <si>
    <t>82,94</t>
  </si>
  <si>
    <t>16,90</t>
  </si>
  <si>
    <t>21,53</t>
  </si>
  <si>
    <t>3,78</t>
  </si>
  <si>
    <t>71,78</t>
  </si>
  <si>
    <t>17,50</t>
  </si>
  <si>
    <t>92,94</t>
  </si>
  <si>
    <t>85,47</t>
  </si>
  <si>
    <t>112,77</t>
  </si>
  <si>
    <t>99,50</t>
  </si>
  <si>
    <t>146,99</t>
  </si>
  <si>
    <t>115,74</t>
  </si>
  <si>
    <t>100,03</t>
  </si>
  <si>
    <t>118,26</t>
  </si>
  <si>
    <t>100,17</t>
  </si>
  <si>
    <t>124,44</t>
  </si>
  <si>
    <t>98,93</t>
  </si>
  <si>
    <t>97,84</t>
  </si>
  <si>
    <t>6,08</t>
  </si>
  <si>
    <t>22,35</t>
  </si>
  <si>
    <t>97,78</t>
  </si>
  <si>
    <t>94,48</t>
  </si>
  <si>
    <t>156,27</t>
  </si>
  <si>
    <t>96,47</t>
  </si>
  <si>
    <t>112,84</t>
  </si>
  <si>
    <t>95,90</t>
  </si>
  <si>
    <t>96,05</t>
  </si>
  <si>
    <t>110,62</t>
  </si>
  <si>
    <t>82,97</t>
  </si>
  <si>
    <t>95,58</t>
  </si>
  <si>
    <t>92,21</t>
  </si>
  <si>
    <t>57,52</t>
  </si>
  <si>
    <t>84,84</t>
  </si>
  <si>
    <t>108,05</t>
  </si>
  <si>
    <t>99,47</t>
  </si>
  <si>
    <t>91,75</t>
  </si>
  <si>
    <t>99,10</t>
  </si>
  <si>
    <t>98,29</t>
  </si>
  <si>
    <t>40,17</t>
  </si>
  <si>
    <t>62,26</t>
  </si>
  <si>
    <t>115,30</t>
  </si>
  <si>
    <t>80,83</t>
  </si>
  <si>
    <t>68,60</t>
  </si>
  <si>
    <t>93,44</t>
  </si>
  <si>
    <t>94,73</t>
  </si>
  <si>
    <t>77,87</t>
  </si>
  <si>
    <t>41,05</t>
  </si>
  <si>
    <t>16,10</t>
  </si>
  <si>
    <t>95,10</t>
  </si>
  <si>
    <t>120,77</t>
  </si>
  <si>
    <t>186,15</t>
  </si>
  <si>
    <t>55,00</t>
  </si>
  <si>
    <t>99,59</t>
  </si>
  <si>
    <t>121,67</t>
  </si>
  <si>
    <t>18,96</t>
  </si>
  <si>
    <t>104,45</t>
  </si>
  <si>
    <t>88,34</t>
  </si>
  <si>
    <t>115,50</t>
  </si>
  <si>
    <t>303,60</t>
  </si>
  <si>
    <t>101,83</t>
  </si>
  <si>
    <t>5421</t>
  </si>
  <si>
    <t>Náhrady z úrazového pojištění</t>
  </si>
  <si>
    <t>101,86</t>
  </si>
  <si>
    <t>Převody FKSP a sociálnímu fondu obcí a krajů</t>
  </si>
  <si>
    <t>Převody vlastním rozpočtovým účtům</t>
  </si>
  <si>
    <t>75,75</t>
  </si>
  <si>
    <t>96,60</t>
  </si>
  <si>
    <t>96,97</t>
  </si>
  <si>
    <t>2,85</t>
  </si>
  <si>
    <t>1,33</t>
  </si>
  <si>
    <t>152,23</t>
  </si>
  <si>
    <t>123,30</t>
  </si>
  <si>
    <t>III. FINANCOVÁNÍ - třída 8</t>
  </si>
  <si>
    <t>Číslo položky/řádku</t>
  </si>
  <si>
    <t>r</t>
  </si>
  <si>
    <t>Krátkodobé vydané dluhopisy                   (+)</t>
  </si>
  <si>
    <t>Uhrazené splátky krátkod.vydaných dluhopisů   (-)</t>
  </si>
  <si>
    <t>Krátkodobé přijaté půjčené prostředky         (+)</t>
  </si>
  <si>
    <t>Změna stavu krátkodobých prostředků na bankovních účtech kromě</t>
  </si>
  <si>
    <t>účtů stát. fin. aktiv, které tvoří kap. OSFA(+/-)</t>
  </si>
  <si>
    <t>-78,30</t>
  </si>
  <si>
    <t>-68,65</t>
  </si>
  <si>
    <t>Dlouhodobé vydané dluhopisy                   (+)</t>
  </si>
  <si>
    <t>Uhrazené splátky dlouh.vydaných dluhopisů     (-)</t>
  </si>
  <si>
    <t>Dlouhodobé přijaté půjčené prostředky         (+)</t>
  </si>
  <si>
    <t>Uhrazené splátky krátk.vydaných dluhopisů     (-)</t>
  </si>
  <si>
    <t>Změna stavu bankovních účtů krátkodobých prostředků ze zahraničí</t>
  </si>
  <si>
    <t>jiných než ze zahranič. dlouhodobých úvěrů  (+/-)</t>
  </si>
  <si>
    <t>Uhrazené splátky dlouh. vydaných dluhopisů    (-)</t>
  </si>
  <si>
    <t>příjmů a výdajů vládního sektoru                   (+-)</t>
  </si>
  <si>
    <t>Nereal.kurz.rozdíly pohyb.na deviz. účtech  (+/-)</t>
  </si>
  <si>
    <t>Nepřevedené částky vyrovnávající schodek     (+-)</t>
  </si>
  <si>
    <t>8000</t>
  </si>
  <si>
    <t>-23,57</t>
  </si>
  <si>
    <t>-20,67</t>
  </si>
  <si>
    <t>IV. REKAPITULACE PŘÍJMŮ, VÝDAJŮ, FINANCOVÁNÍ A JEJICH KONSOLIDACE</t>
  </si>
  <si>
    <t>Číslo řádku</t>
  </si>
  <si>
    <t>41</t>
  </si>
  <si>
    <t>42</t>
  </si>
  <si>
    <t>43</t>
  </si>
  <si>
    <t>TŘÍDA 1</t>
  </si>
  <si>
    <t>- DAŇOVÉ PŘÍJMY</t>
  </si>
  <si>
    <t>4010</t>
  </si>
  <si>
    <t>TŘÍDA 2</t>
  </si>
  <si>
    <t>- NEDAŇOVÉ PŘÍJMY</t>
  </si>
  <si>
    <t>4020</t>
  </si>
  <si>
    <t>TŘÍDA 3</t>
  </si>
  <si>
    <t>- KAPITÁLOVÉ PŘÍJMY</t>
  </si>
  <si>
    <t>4030</t>
  </si>
  <si>
    <t>TŘÍDA 4</t>
  </si>
  <si>
    <t>- PŘIJATÉ TRANSFERY</t>
  </si>
  <si>
    <t>4040</t>
  </si>
  <si>
    <t>4050</t>
  </si>
  <si>
    <t>KONSOLIDACE PŘÍJMŮ</t>
  </si>
  <si>
    <t>4060</t>
  </si>
  <si>
    <t>v tom položky:</t>
  </si>
  <si>
    <t>2223 -</t>
  </si>
  <si>
    <t>Příjmy z finančního vypořádání minulých let mezi krajem a obcemi</t>
  </si>
  <si>
    <t>4061</t>
  </si>
  <si>
    <t>2226 -</t>
  </si>
  <si>
    <t>Příjmy z finančního vypořádání minulých let mezi obcemi</t>
  </si>
  <si>
    <t>4062</t>
  </si>
  <si>
    <t>2227 -</t>
  </si>
  <si>
    <t>Příjmy z finančního vypořádání minulých let mezi regionální radou a kraji, obcemi a DS</t>
  </si>
  <si>
    <t>4063</t>
  </si>
  <si>
    <t>2441 -</t>
  </si>
  <si>
    <t>Splátky půjčených prostředků od obcí</t>
  </si>
  <si>
    <t>4070</t>
  </si>
  <si>
    <t>2442 -</t>
  </si>
  <si>
    <t>Splátky půjčených prostředků od krajů</t>
  </si>
  <si>
    <t>4080</t>
  </si>
  <si>
    <t>2443 -</t>
  </si>
  <si>
    <t>Splátky půjčených prostředků od region.rad</t>
  </si>
  <si>
    <t>4081</t>
  </si>
  <si>
    <t>2449 -</t>
  </si>
  <si>
    <t>Ostatní splátky půjčených prostředků od veřejných rozpočtů územní úrovně</t>
  </si>
  <si>
    <t>4090</t>
  </si>
  <si>
    <t>4121 -</t>
  </si>
  <si>
    <t>4100</t>
  </si>
  <si>
    <t>4122 -</t>
  </si>
  <si>
    <t>4110</t>
  </si>
  <si>
    <t>4123 -</t>
  </si>
  <si>
    <t>Neinvestiční přijaté transfery od reg. rad</t>
  </si>
  <si>
    <t>4129 -</t>
  </si>
  <si>
    <t>Ostatní neinvestiční přijaté transfery od rozpočtů územní úrovně</t>
  </si>
  <si>
    <t>4120</t>
  </si>
  <si>
    <t>*4133 -</t>
  </si>
  <si>
    <t>Převody z vlastních rezervních fondů</t>
  </si>
  <si>
    <t>4130</t>
  </si>
  <si>
    <t>*4134 -</t>
  </si>
  <si>
    <t>4140</t>
  </si>
  <si>
    <t>4137 -</t>
  </si>
  <si>
    <t>Převody mezi statutárními městy (hl. m. Prahou) a jejich městskými obvody nebo částmi - příjmy</t>
  </si>
  <si>
    <t>4145</t>
  </si>
  <si>
    <t>*4139 -</t>
  </si>
  <si>
    <t>4150</t>
  </si>
  <si>
    <t>4221 -</t>
  </si>
  <si>
    <t>4170</t>
  </si>
  <si>
    <t>4222 -</t>
  </si>
  <si>
    <t>Investiční přijaté transfery od krajů</t>
  </si>
  <si>
    <t>4180</t>
  </si>
  <si>
    <t>4223 -</t>
  </si>
  <si>
    <t>Investiční přijaté transfery od region.rad</t>
  </si>
  <si>
    <t>4181</t>
  </si>
  <si>
    <t>4229 -</t>
  </si>
  <si>
    <t>Ostatní investiční přijaté transfery od rozpočtů územní úrovně</t>
  </si>
  <si>
    <t>4190</t>
  </si>
  <si>
    <t>ZJ 024 -</t>
  </si>
  <si>
    <t>Transfery přijaté z území jiného okresu</t>
  </si>
  <si>
    <t>4191</t>
  </si>
  <si>
    <t>ZJ 025 -</t>
  </si>
  <si>
    <t>Splátky půjčených prostředků přijatých z území jiného okresu</t>
  </si>
  <si>
    <t>4192</t>
  </si>
  <si>
    <t>ZJ 028 -</t>
  </si>
  <si>
    <t>Transfery přijaté z území jiného kraje</t>
  </si>
  <si>
    <t>4193</t>
  </si>
  <si>
    <t>ZJ 029 -</t>
  </si>
  <si>
    <t>Splátky půjčených prostředků přijatých z území jiného kraje</t>
  </si>
  <si>
    <t>4194</t>
  </si>
  <si>
    <t>4200</t>
  </si>
  <si>
    <t>TŘÍDA 5</t>
  </si>
  <si>
    <t>- BĚŽNÉ VÝDAJE</t>
  </si>
  <si>
    <t>4210</t>
  </si>
  <si>
    <t>213,39</t>
  </si>
  <si>
    <t>174,53</t>
  </si>
  <si>
    <t>TŘÍDA 6</t>
  </si>
  <si>
    <t>- KAPITÁLOVÉ VÝDAJE</t>
  </si>
  <si>
    <t>4220</t>
  </si>
  <si>
    <t>4240</t>
  </si>
  <si>
    <t>KONSOLIDACE VÝDAJŮ</t>
  </si>
  <si>
    <t>4250</t>
  </si>
  <si>
    <t>5321 -</t>
  </si>
  <si>
    <t>Neinvestiční transfery obcím</t>
  </si>
  <si>
    <t>4260</t>
  </si>
  <si>
    <t>5323 -</t>
  </si>
  <si>
    <t>Neinvestiční transfery krajům</t>
  </si>
  <si>
    <t>4270</t>
  </si>
  <si>
    <t>5325 -</t>
  </si>
  <si>
    <t>Neinvestiční transfery regionálním radám</t>
  </si>
  <si>
    <t>4271</t>
  </si>
  <si>
    <t>5329 -</t>
  </si>
  <si>
    <t>Ostatní neinvestiční transfery veřejným rozp. územní úrovně</t>
  </si>
  <si>
    <t>4280</t>
  </si>
  <si>
    <t>*5342 -</t>
  </si>
  <si>
    <t>Převody FKSP a sociál.fondu obcí a krajů</t>
  </si>
  <si>
    <t>4281</t>
  </si>
  <si>
    <t>*5344 -</t>
  </si>
  <si>
    <t>Převody vlastním rezervním fondům úz.rozp.</t>
  </si>
  <si>
    <t>4290</t>
  </si>
  <si>
    <t>*5345 -</t>
  </si>
  <si>
    <t>4300</t>
  </si>
  <si>
    <t>5347 -</t>
  </si>
  <si>
    <t>Převody mezi statutárními městy (hl. m. Prahou) a jejich městskými obvody nebo částmi - výdaje</t>
  </si>
  <si>
    <t>4305</t>
  </si>
  <si>
    <t>*5349 -</t>
  </si>
  <si>
    <t>Ostatní převody vlastním fondům</t>
  </si>
  <si>
    <t>4310</t>
  </si>
  <si>
    <t>5366 -</t>
  </si>
  <si>
    <t>Výdaje z finančního vypořádání minulých let mezi krajem a obcemi</t>
  </si>
  <si>
    <t>4321</t>
  </si>
  <si>
    <t>5367 -</t>
  </si>
  <si>
    <t>Výdaje z finančního vypořádání minulých let mezi obcemi</t>
  </si>
  <si>
    <t>5368 -</t>
  </si>
  <si>
    <t>Výdaje z finančního vypořádání minulých let mezi regionální radou a kraji, obcemi a DSO</t>
  </si>
  <si>
    <t>4323</t>
  </si>
  <si>
    <t>5641 -</t>
  </si>
  <si>
    <t>Neinvestiční půjčené prostředky obcím</t>
  </si>
  <si>
    <t>4330</t>
  </si>
  <si>
    <t>5642 -</t>
  </si>
  <si>
    <t>Neinvestiční půjčené prostředky krajům</t>
  </si>
  <si>
    <t>4340</t>
  </si>
  <si>
    <t>5643 -</t>
  </si>
  <si>
    <t>Neinvestiční půjčené prostředky reg.radám</t>
  </si>
  <si>
    <t>4341</t>
  </si>
  <si>
    <t>5649 -</t>
  </si>
  <si>
    <t>Ostatní neinvestiční půjčené prostředky veřejným rozp. územní úrovně</t>
  </si>
  <si>
    <t>6341 -</t>
  </si>
  <si>
    <t>Investiční transfery obcím</t>
  </si>
  <si>
    <t>4360</t>
  </si>
  <si>
    <t>6342 -</t>
  </si>
  <si>
    <t>Investiční transfery krajům</t>
  </si>
  <si>
    <t>4370</t>
  </si>
  <si>
    <t>6345 -</t>
  </si>
  <si>
    <t>Investiční transfery regionálním radám</t>
  </si>
  <si>
    <t>6349 -</t>
  </si>
  <si>
    <t>Ostatní investiční transfery veřejným rozpočtům územní úrovně</t>
  </si>
  <si>
    <t>4380</t>
  </si>
  <si>
    <t>6441 -</t>
  </si>
  <si>
    <t>Investiční půjčené prostředky obcím</t>
  </si>
  <si>
    <t>4400</t>
  </si>
  <si>
    <t>6442 -</t>
  </si>
  <si>
    <t>Investiční půjčené prostředky krajům</t>
  </si>
  <si>
    <t>4410</t>
  </si>
  <si>
    <t>6443 -</t>
  </si>
  <si>
    <t>Investiční půjčené prostředky reg. radám</t>
  </si>
  <si>
    <t>4411</t>
  </si>
  <si>
    <t>6449 -</t>
  </si>
  <si>
    <t>Ostatní investiční půjčené prostředky veřejným rozpočtům územní úrovně</t>
  </si>
  <si>
    <t>4420</t>
  </si>
  <si>
    <t>ZJ 026 -</t>
  </si>
  <si>
    <t>Transfery poskytnuté na území jin. okr.</t>
  </si>
  <si>
    <t>4421</t>
  </si>
  <si>
    <t>ZJ 027 -</t>
  </si>
  <si>
    <t>Půjčené prostředky poskytnuté na území jiného okresu</t>
  </si>
  <si>
    <t>4422</t>
  </si>
  <si>
    <t>ZJ 035 -</t>
  </si>
  <si>
    <t>Transfery poskytnuté na území jin. kraje</t>
  </si>
  <si>
    <t>4423</t>
  </si>
  <si>
    <t>ZJ 036 -</t>
  </si>
  <si>
    <t>Půjčené prostředky poskytnuté na území jiného kraje</t>
  </si>
  <si>
    <t>4424</t>
  </si>
  <si>
    <t>4430</t>
  </si>
  <si>
    <t>SALDO PŘÍJMŮ A VÝDAJŮ PO KONSOLIDACI</t>
  </si>
  <si>
    <t>4440</t>
  </si>
  <si>
    <t>TŘÍDA 8</t>
  </si>
  <si>
    <t>- FINANCOVÁNÍ</t>
  </si>
  <si>
    <t>4450</t>
  </si>
  <si>
    <t>KONSOLIDACE FINANCOVÁNÍ</t>
  </si>
  <si>
    <t>4460</t>
  </si>
  <si>
    <t>FINANCOVÁNÍ CELKEM PO KONSOLIDACI</t>
  </si>
  <si>
    <t>4470</t>
  </si>
  <si>
    <t>VI. STAVY A OBRATY NA BANKOVNÍCH ÚČTECH</t>
  </si>
  <si>
    <t>Stav ke konci vykazovaného období</t>
  </si>
  <si>
    <t>61</t>
  </si>
  <si>
    <t>62</t>
  </si>
  <si>
    <t>63</t>
  </si>
  <si>
    <t>6010</t>
  </si>
  <si>
    <t>6020</t>
  </si>
  <si>
    <t>6030</t>
  </si>
  <si>
    <t>6040</t>
  </si>
  <si>
    <t>6050</t>
  </si>
  <si>
    <t>VII. VYBRANÉ ZÁZNAMOVÉ JEDNOTKY</t>
  </si>
  <si>
    <t>71</t>
  </si>
  <si>
    <t>72</t>
  </si>
  <si>
    <t>73</t>
  </si>
  <si>
    <t>7090</t>
  </si>
  <si>
    <t>Příj. z fin. vypořádání min.let mezi obcemi</t>
  </si>
  <si>
    <t>7092</t>
  </si>
  <si>
    <t>7100</t>
  </si>
  <si>
    <t>Ost.neinv.přij.transfery od rozp.úz.úrovně</t>
  </si>
  <si>
    <t>7110</t>
  </si>
  <si>
    <t>7120</t>
  </si>
  <si>
    <t>Ost.inv.přij.transfery od rozp. úz.úrovně</t>
  </si>
  <si>
    <t>7130</t>
  </si>
  <si>
    <t>Splátky půjč.prostř.přij.z území j.okresu</t>
  </si>
  <si>
    <t>7140</t>
  </si>
  <si>
    <t>7150</t>
  </si>
  <si>
    <t>Ost.splátky půj.prostř.od veř.roz.úz.úrovně</t>
  </si>
  <si>
    <t>7160</t>
  </si>
  <si>
    <t>Transfery poskytnuté na území jiného okr.</t>
  </si>
  <si>
    <t>7170</t>
  </si>
  <si>
    <t>7180</t>
  </si>
  <si>
    <t>Ostatní neinv.transfery veř.rozp.úz.úrovně</t>
  </si>
  <si>
    <t>7190</t>
  </si>
  <si>
    <t>Výdaje z fin.vypořádání min.let mezi obcemi</t>
  </si>
  <si>
    <t>7192</t>
  </si>
  <si>
    <t>7200</t>
  </si>
  <si>
    <t>Ost.inv.transfery veř.rozpočtům územ.úrovně</t>
  </si>
  <si>
    <t>7210</t>
  </si>
  <si>
    <t>Půjčené prost.posk.na území jiného okresu</t>
  </si>
  <si>
    <t>7220</t>
  </si>
  <si>
    <t>7230</t>
  </si>
  <si>
    <t>Ost. neinvest. půjčené prostř. veřej.rozp. územní úrovně</t>
  </si>
  <si>
    <t>7240</t>
  </si>
  <si>
    <t>7250</t>
  </si>
  <si>
    <t>Ost. invest. půjčené prostř. veřej. rozp. územní úrovně</t>
  </si>
  <si>
    <t>7260</t>
  </si>
  <si>
    <t>7290</t>
  </si>
  <si>
    <t>Příj.z fin.vypoř.min.let mezi krajem a obc.</t>
  </si>
  <si>
    <t>7291</t>
  </si>
  <si>
    <t>7292</t>
  </si>
  <si>
    <t>7300</t>
  </si>
  <si>
    <t>7310</t>
  </si>
  <si>
    <t>Ost.neinv.přij.transfery od rozpočtů úz.úr.</t>
  </si>
  <si>
    <t>7320</t>
  </si>
  <si>
    <t>7330</t>
  </si>
  <si>
    <t>7340</t>
  </si>
  <si>
    <t>Ost.inv.přij.transfery od rozpočtů úz.úrov.</t>
  </si>
  <si>
    <t>7350</t>
  </si>
  <si>
    <t>Splátky půj.prostř.přij.z území j.kraje</t>
  </si>
  <si>
    <t>7360</t>
  </si>
  <si>
    <t>7370</t>
  </si>
  <si>
    <t>7380</t>
  </si>
  <si>
    <t>Ost. splátky půjčených prostř. od veř. rozp. územ. úrov.</t>
  </si>
  <si>
    <t>7390</t>
  </si>
  <si>
    <t>Transfery poskyt.na území jiného kraje</t>
  </si>
  <si>
    <t>7400</t>
  </si>
  <si>
    <t>7410</t>
  </si>
  <si>
    <t>7420</t>
  </si>
  <si>
    <t>Ost.neinvest.transfery veř.rozp.územ.úrovně</t>
  </si>
  <si>
    <t>7430</t>
  </si>
  <si>
    <t>Výd.z fin.vypoř.min.let mezi krajem a obc.</t>
  </si>
  <si>
    <t>7431</t>
  </si>
  <si>
    <t>Výd.z fin.vypoř.min.let mezi obcemi</t>
  </si>
  <si>
    <t>7432</t>
  </si>
  <si>
    <t>7440</t>
  </si>
  <si>
    <t>7450</t>
  </si>
  <si>
    <t>7460</t>
  </si>
  <si>
    <t>Půjčené prostř.posk.na území jiného kraje</t>
  </si>
  <si>
    <t>7470</t>
  </si>
  <si>
    <t>7480</t>
  </si>
  <si>
    <t>7490</t>
  </si>
  <si>
    <t>Ost. neinvest. půjčené prostř. veř. rozp. územní úrovně</t>
  </si>
  <si>
    <t>7500</t>
  </si>
  <si>
    <t>7510</t>
  </si>
  <si>
    <t>7520</t>
  </si>
  <si>
    <t>7530</t>
  </si>
  <si>
    <t>IX. PŘIJATÉ TRANSFERY A PŮJČKY ZE STÁTNÍHO ROZPOČTU, STÁTNÍCH FONDŮ A REGIONÁLNÍCH RAD</t>
  </si>
  <si>
    <t>Účelový znak</t>
  </si>
  <si>
    <t>93</t>
  </si>
  <si>
    <t>*****  tato část výkazu nemá data  *****</t>
  </si>
  <si>
    <t>X. TRANSFERY A PŮJČKY POSKYTNUTÉ REGIONÁLNÍMI RADAMI ÚZEMNĚ SAMOSPRÁVNÝM CELKŮM, DOBROVOLNÝM SVAZKŮM OBCÍ A REGIONÁLNÍM RADÁM</t>
  </si>
  <si>
    <t>Kód územní jednotky</t>
  </si>
  <si>
    <t>c</t>
  </si>
  <si>
    <t>103</t>
  </si>
  <si>
    <t>XI. Příjmy ze zahraničních zdrojů a související příjmy v členění podle jednotlivých nástrojů a prostorových jednotek</t>
  </si>
  <si>
    <t>Nástroj</t>
  </si>
  <si>
    <t>Prostorová jednotka</t>
  </si>
  <si>
    <t>d</t>
  </si>
  <si>
    <t>C E L K E M</t>
  </si>
  <si>
    <t>XII. Výdaje spolufinancované ze zahraničních zdrojů a související výdaje v členění podle jednotlivých nástrojů a prostorových</t>
  </si>
  <si>
    <t>5909</t>
  </si>
  <si>
    <t>054</t>
  </si>
  <si>
    <t>5</t>
  </si>
  <si>
    <t>040</t>
  </si>
  <si>
    <t>46,53</t>
  </si>
  <si>
    <t>46,54</t>
  </si>
  <si>
    <t>95,57</t>
  </si>
  <si>
    <t>99,00</t>
  </si>
  <si>
    <t>100,18</t>
  </si>
  <si>
    <t>033</t>
  </si>
  <si>
    <t>150,07</t>
  </si>
  <si>
    <t>97,75</t>
  </si>
  <si>
    <t>Odesláno dne:</t>
  </si>
  <si>
    <t>Razítko:</t>
  </si>
  <si>
    <t>Podpis vedoucího účetní jednotky:</t>
  </si>
  <si>
    <t>Odpovídající za údaje</t>
  </si>
  <si>
    <t>Došlo dne:</t>
  </si>
  <si>
    <t>o rozpočtu:</t>
  </si>
  <si>
    <t>tel.:</t>
  </si>
  <si>
    <t>o skutečnosti:</t>
  </si>
  <si>
    <t>30.04.2016 10:36:12</t>
  </si>
  <si>
    <t>Zpracováno systémem  GINIS Standard - UCR GORDIC spol. s  r. o.</t>
  </si>
  <si>
    <t>RU k 31.12.</t>
  </si>
  <si>
    <t>Sk k 31.12</t>
  </si>
  <si>
    <t>RU - SK</t>
  </si>
  <si>
    <t>RU</t>
  </si>
  <si>
    <t>Sk k 31.12.</t>
  </si>
  <si>
    <t>% k RU</t>
  </si>
  <si>
    <t>2310 - pitná voda</t>
  </si>
  <si>
    <t>3114 - Základní školy pro žáky se spec. potř.</t>
  </si>
  <si>
    <t>RU  k 31.12.</t>
  </si>
  <si>
    <t>%k RU</t>
  </si>
  <si>
    <t>3292 - vzděl. Národnostních menšin a multikulturní výchova</t>
  </si>
  <si>
    <t xml:space="preserve">RU k 31.12. </t>
  </si>
  <si>
    <t>3311 - divadelní činost</t>
  </si>
  <si>
    <t>3522 - ostatní nemocnice</t>
  </si>
  <si>
    <t>3523 - odborné léčebné ústavy</t>
  </si>
  <si>
    <t xml:space="preserve">3539 - ostatní zdravotnická zařízení a služby pro zdravotnictví </t>
  </si>
  <si>
    <t>3799 - ostatní ekologické záležitosti</t>
  </si>
  <si>
    <t>3751 - konstrukce a uplatnění protihlukových zařízení</t>
  </si>
  <si>
    <t>4312 - Odborné sociální poradenství</t>
  </si>
  <si>
    <t>4329 - Ostatní sociální péče a pomoc dětem a mládeži</t>
  </si>
  <si>
    <t>4342 - sociální péče a pomoc přistěhovalcům a vybraným etnikům</t>
  </si>
  <si>
    <t>4349 - ost. péče a pomoc ostatním skupinám obyvatelstva</t>
  </si>
  <si>
    <t>4353 - Průvodcovské a předčitatelské služby</t>
  </si>
  <si>
    <t>4355 - týdenní stacionáře</t>
  </si>
  <si>
    <t>4359 - ostatní služby a činnosti v oblasti soc. péče</t>
  </si>
  <si>
    <t>4372 - Krizová pomoc</t>
  </si>
  <si>
    <t>4373 - Domy na půl cesty</t>
  </si>
  <si>
    <t>4374 - Azylové domy a nízkoprahová denní centra a noclehárny</t>
  </si>
  <si>
    <t>RU k 31.12..</t>
  </si>
  <si>
    <t xml:space="preserve">6330 - Převody vlastním fondům </t>
  </si>
  <si>
    <t>Počáteční stav účtu 236 010 - Fondu rezerv a rozvoje k 1.1.2015</t>
  </si>
  <si>
    <t>Stav Fondu rezerv a rozvoje k 31.12.2015</t>
  </si>
  <si>
    <t xml:space="preserve">Počáteční stav účtu 236 160  k 1.1.2015 - Fond privatizace </t>
  </si>
  <si>
    <t xml:space="preserve">Zrušení fondu - převod na běžný účet </t>
  </si>
  <si>
    <t xml:space="preserve">Stav účtu k 30.11.2015 </t>
  </si>
  <si>
    <t>Počáteční stav účtu 236 100  k 1.1.2015 - Sociální fond zaměstnavatele</t>
  </si>
  <si>
    <t xml:space="preserve">Převod fondu do rozpočtu </t>
  </si>
  <si>
    <t>Stav Sociálního fondu zaměstnavatele k 31.12.2015</t>
  </si>
  <si>
    <t>XCRGUVUA / VUA2  (08012016 10:55 / 201602231323)</t>
  </si>
  <si>
    <t>Sestavená k rozvahovému dni 31. prosinci 2015</t>
  </si>
  <si>
    <t>Údaje o organizaci</t>
  </si>
  <si>
    <t>Předmět podnikání</t>
  </si>
  <si>
    <t>identifikační číslo</t>
  </si>
  <si>
    <t>hlavní činnost</t>
  </si>
  <si>
    <t>pronájmy a prodeje</t>
  </si>
  <si>
    <t>právní forma</t>
  </si>
  <si>
    <t>městská část</t>
  </si>
  <si>
    <t>vedlejší činnost</t>
  </si>
  <si>
    <t>30.04.2016 11:00:48</t>
  </si>
  <si>
    <t>Finanční plán 2015</t>
  </si>
  <si>
    <t>Skutečnost k 31.12.2015</t>
  </si>
  <si>
    <t>pronájmy objektů, prostor</t>
  </si>
  <si>
    <t xml:space="preserve">ostatní náklady a výnosy </t>
  </si>
  <si>
    <t>Podíl na dani z PPO</t>
  </si>
  <si>
    <t>Celkem ekonomická činnost po zdanění</t>
  </si>
  <si>
    <t>Údržba plastik</t>
  </si>
  <si>
    <t>Spolufinancování projektů EU</t>
  </si>
  <si>
    <t>Projekt integrace cizinců</t>
  </si>
  <si>
    <t>Celkem odvodová povinnost</t>
  </si>
  <si>
    <t>rezerva na kulturní činnost</t>
  </si>
  <si>
    <t>rezerva na sportovní činnosti</t>
  </si>
  <si>
    <t>úprava pozemku Jeremenkova Přátelská zahrada</t>
  </si>
  <si>
    <t>mzdové prostředky</t>
  </si>
  <si>
    <t>soc. pojištění</t>
  </si>
  <si>
    <t>zdravotní pojištění</t>
  </si>
  <si>
    <t>granty</t>
  </si>
  <si>
    <t>dary pro FV</t>
  </si>
  <si>
    <t>odměny členů zastupitelstva</t>
  </si>
  <si>
    <t>ostatní platy - refundace platů neuvolněných členů Rady, členů zastupitelstva</t>
  </si>
  <si>
    <t>povinné pojistné na soc. zabezpečení</t>
  </si>
  <si>
    <t>povinné pojistné na veřejné zdravotní pojištění</t>
  </si>
  <si>
    <t xml:space="preserve"> rekonstrukce chodíku u obj. Bítovská (dar) - org, akce 22007</t>
  </si>
  <si>
    <t>Parking Kotorská - šikmé stání - org. akce  22005</t>
  </si>
  <si>
    <t>bezbariérové úpravy chodníků - org. akce 22009</t>
  </si>
  <si>
    <t>Parkovací stání Pujmanové, Hvězdova, Na Hřebenech - org. akce 22010</t>
  </si>
  <si>
    <t>Parkovací stání Vítovcova x Údolní - org. akce 22011</t>
  </si>
  <si>
    <t>bezpečnostní prvky - org. akce 22015</t>
  </si>
  <si>
    <t>MŠ Jihozápadní - rekonsurkce kuchyně - org. akce  133</t>
  </si>
  <si>
    <t>MŠ Němčická - dokončení rekonstrukce objektu - org. akce 143</t>
  </si>
  <si>
    <t>Zateplení MŠ Spořilovská obj. Trenčínská - org. akce 445133</t>
  </si>
  <si>
    <t>Zateplení MŠ K Podjezdu - org. akce 445137</t>
  </si>
  <si>
    <t>Zateplení ZŠ MŠ Sdružení obj.  Družstevní ochoz - org. akce 445167</t>
  </si>
  <si>
    <t>Zateplení ZŠ Na Planině - org. akce 445119</t>
  </si>
  <si>
    <t>ZŠ Filosofská - rekonstrukce kuchyně - org. akce 80089000120</t>
  </si>
  <si>
    <t>ZŠ Školní - rekonstrukce objektu - org. akce 124</t>
  </si>
  <si>
    <t>navýšení neinvestiční rezervy rady za účelem dokrytí nákladů na energie ZŠ a MŠ</t>
  </si>
  <si>
    <t>vybavení dětských hřišť - org. akce 0</t>
  </si>
  <si>
    <t>investiční rezerva Rady - org. 0</t>
  </si>
  <si>
    <t>granty na sport mládež (příjmy z hazardu) UZ 98</t>
  </si>
  <si>
    <t>granty na sport  (příjmy z hazardu) UZ 98</t>
  </si>
  <si>
    <t>výkon pěstounská péče UZ 13010</t>
  </si>
  <si>
    <t>nájemné radnice UZ 99</t>
  </si>
  <si>
    <t>Odbor kultury, sportu a grantové politiky</t>
  </si>
  <si>
    <t>Odbor životního prostředí a dopravy</t>
  </si>
  <si>
    <t>péče o veřejnou zeleň</t>
  </si>
  <si>
    <t>Odbor sociální politiky</t>
  </si>
  <si>
    <t>odbor hospodářské správy</t>
  </si>
  <si>
    <t>odbor finanční správy</t>
  </si>
  <si>
    <t>Odbor obecního majetku</t>
  </si>
  <si>
    <t>Rekonstrukce koupaliště Lhotka - org. akce 3412</t>
  </si>
  <si>
    <t>Kamerový systém - org. akce 0</t>
  </si>
  <si>
    <t>výkupy pozemků - org. akce 0</t>
  </si>
  <si>
    <t>Účel zapojení</t>
  </si>
  <si>
    <t>ostatní služby (odstranění černých staveb)</t>
  </si>
  <si>
    <t>Odbor stavební</t>
  </si>
  <si>
    <t>částka v tis. Kč</t>
  </si>
  <si>
    <t>Doplňková činnost v Kč</t>
  </si>
  <si>
    <t>Náklady</t>
  </si>
  <si>
    <t>Výnosy</t>
  </si>
  <si>
    <t>HV</t>
  </si>
  <si>
    <t>Bítovská</t>
  </si>
  <si>
    <t>Filosofská</t>
  </si>
  <si>
    <t>Horáčkova</t>
  </si>
  <si>
    <t>Jeremenkova</t>
  </si>
  <si>
    <t>Jílovská</t>
  </si>
  <si>
    <t>Jižní</t>
  </si>
  <si>
    <t>Kavčí hory</t>
  </si>
  <si>
    <t>Křesomyslova</t>
  </si>
  <si>
    <t>Mendíků</t>
  </si>
  <si>
    <t>Na Chodovci</t>
  </si>
  <si>
    <t>Na Líše</t>
  </si>
  <si>
    <t>Na Planině</t>
  </si>
  <si>
    <t>Nedvědovo nám.</t>
  </si>
  <si>
    <t>Ohradní</t>
  </si>
  <si>
    <t>Plamínkové</t>
  </si>
  <si>
    <t>Poláčkova</t>
  </si>
  <si>
    <t>Sdružení</t>
  </si>
  <si>
    <t>Školní</t>
  </si>
  <si>
    <t>Táborská</t>
  </si>
  <si>
    <t>U Krčského lesa</t>
  </si>
  <si>
    <t xml:space="preserve">Náklady </t>
  </si>
  <si>
    <t>BoTa</t>
  </si>
  <si>
    <t>Fillova</t>
  </si>
  <si>
    <t>Spořilovská</t>
  </si>
  <si>
    <t>Jitřní</t>
  </si>
  <si>
    <t>K Podjezdu</t>
  </si>
  <si>
    <t>Matěchova</t>
  </si>
  <si>
    <t>Mezivrší</t>
  </si>
  <si>
    <t>Na Větrově</t>
  </si>
  <si>
    <t>Na Zvoničce</t>
  </si>
  <si>
    <t>Němčická</t>
  </si>
  <si>
    <t>Přímětická</t>
  </si>
  <si>
    <t>4Pastelky</t>
  </si>
  <si>
    <t>Svojšovická</t>
  </si>
  <si>
    <t>Krčská škola</t>
  </si>
  <si>
    <t>Trojlístek</t>
  </si>
  <si>
    <t>V Zápolí</t>
  </si>
  <si>
    <t>Voráčovská</t>
  </si>
  <si>
    <t>úspora příspěvku</t>
  </si>
  <si>
    <t>Zlepšený/zhoršený HV</t>
  </si>
  <si>
    <t>ZZ MČ Praha 4</t>
  </si>
  <si>
    <t>ÚSS Prahy 4</t>
  </si>
  <si>
    <t>Organizace</t>
  </si>
  <si>
    <t>Mateřská škola Spořílovská</t>
  </si>
  <si>
    <t>Mateřská škola Krčská</t>
  </si>
  <si>
    <t>Zdravotnické zařízení MČ Praha 4</t>
  </si>
  <si>
    <t>Základní škola  Táborská</t>
  </si>
  <si>
    <t>Základní škola U krčského lesa</t>
  </si>
  <si>
    <t>Ústav sociálních služeb</t>
  </si>
  <si>
    <t>Základní škola Kavčí hory</t>
  </si>
  <si>
    <t>Základní škola Ohradní</t>
  </si>
  <si>
    <t>Základní škola Mendíků</t>
  </si>
  <si>
    <t>Mateřská škola Spořilovská</t>
  </si>
  <si>
    <t>Mateřská škola na Větrově</t>
  </si>
  <si>
    <t>Příspěvková organizace</t>
  </si>
  <si>
    <t>Základní a mateřská škola Kavčí Hory</t>
  </si>
  <si>
    <t>Zákaldní škola Křesomyslova</t>
  </si>
  <si>
    <t>Záklandí a mateřská škola Mendíků</t>
  </si>
  <si>
    <t>Zákaldní škola Na Chodovci</t>
  </si>
  <si>
    <t>Záklandí škola Na Planině</t>
  </si>
  <si>
    <t xml:space="preserve">Základní a mateřská škola Ohradní </t>
  </si>
  <si>
    <t xml:space="preserve">Základní a mateřská škola Sdružení </t>
  </si>
  <si>
    <t>Krčská mateřská  škola</t>
  </si>
  <si>
    <t>Fond odměn</t>
  </si>
  <si>
    <t>Fond rezervní</t>
  </si>
  <si>
    <t>Prodej majetku</t>
  </si>
  <si>
    <t>Příděl do Rezervního fondu</t>
  </si>
  <si>
    <t>VÝKAZ ZISKU A ZTRÁTY - Ekonomická činnost</t>
  </si>
  <si>
    <t>XCRGURUA / RUA2  (07012016 14:52 / 201601071353)</t>
  </si>
  <si>
    <t>zřizovatel</t>
  </si>
  <si>
    <t>zákon o městech a obcích</t>
  </si>
  <si>
    <t>CZ-NACE</t>
  </si>
  <si>
    <t>000000</t>
  </si>
  <si>
    <t>Období</t>
  </si>
  <si>
    <t>Běžné</t>
  </si>
  <si>
    <t>Minulé</t>
  </si>
  <si>
    <t>Brutto</t>
  </si>
  <si>
    <t>Korekce</t>
  </si>
  <si>
    <t>Netto</t>
  </si>
  <si>
    <t>AKTIVA CELKEM</t>
  </si>
  <si>
    <t>Stálá aktiva</t>
  </si>
  <si>
    <t>Dlouhodobý nehmotný majetek</t>
  </si>
  <si>
    <t>Nehmotné výsledky výzkumu a vývoje</t>
  </si>
  <si>
    <t>012</t>
  </si>
  <si>
    <t>Software</t>
  </si>
  <si>
    <t>013</t>
  </si>
  <si>
    <t>Ocenitelná práva</t>
  </si>
  <si>
    <t>014</t>
  </si>
  <si>
    <t>Povolenky na emise a preferenční limity</t>
  </si>
  <si>
    <t>015</t>
  </si>
  <si>
    <t>Drobný dlouhodobý nehmotný majetek</t>
  </si>
  <si>
    <t>018</t>
  </si>
  <si>
    <t>Ostatní dlouhodobý nehmotný majetek</t>
  </si>
  <si>
    <t>019</t>
  </si>
  <si>
    <t>Nedokončený dlouhodobý nehmotný majetek</t>
  </si>
  <si>
    <t>041</t>
  </si>
  <si>
    <t>Uspořádací účet technického zhodnocení dlouhodobého nehmotného majetku</t>
  </si>
  <si>
    <t>044</t>
  </si>
  <si>
    <t>Poskytnuté zálohy na dlouhodobý nehmotný majetek</t>
  </si>
  <si>
    <t>051</t>
  </si>
  <si>
    <t>Dlouhodobý nehmotný majetek určený k prodeji</t>
  </si>
  <si>
    <t>035</t>
  </si>
  <si>
    <t>Dlouhodobý hmotný majetek</t>
  </si>
  <si>
    <t>031</t>
  </si>
  <si>
    <t>Kulturní předměty</t>
  </si>
  <si>
    <t>032</t>
  </si>
  <si>
    <t>Stavby</t>
  </si>
  <si>
    <t>021</t>
  </si>
  <si>
    <t>Samostatné hmotné movité věci a soubory hmotných movitých věcí</t>
  </si>
  <si>
    <t>022</t>
  </si>
  <si>
    <t>Pěstitelské celky trvalých porostů</t>
  </si>
  <si>
    <t>025</t>
  </si>
  <si>
    <t>Drobný dlouhodobý hmotný majetek</t>
  </si>
  <si>
    <t>028</t>
  </si>
  <si>
    <t>Ostatní dlouhodobý hmotný majetek</t>
  </si>
  <si>
    <t>029</t>
  </si>
  <si>
    <t>Nedokončený dlouhodobý hmotný majetek</t>
  </si>
  <si>
    <t>042</t>
  </si>
  <si>
    <t>Uspořádací účet technického zhodnocení dlouhodobého hmotného majetku</t>
  </si>
  <si>
    <t>045</t>
  </si>
  <si>
    <t>Poskytnuté zálohy na dlouhodobý hmotný majetek</t>
  </si>
  <si>
    <t>052</t>
  </si>
  <si>
    <t>Dlouhodobý hmotný majetek určený k prodeji</t>
  </si>
  <si>
    <t>036</t>
  </si>
  <si>
    <t>Dlouhodobý finanční majetek</t>
  </si>
  <si>
    <t>Majetkové účasti v osobách s rozhodujícím vlivem</t>
  </si>
  <si>
    <t>061</t>
  </si>
  <si>
    <t>Majetkové účasti v osobách s podstatným vlivem</t>
  </si>
  <si>
    <t>062</t>
  </si>
  <si>
    <t>Dluhové cenné papíry držené do splatnosti</t>
  </si>
  <si>
    <t>063</t>
  </si>
  <si>
    <t>Dlouhodobé půjčky</t>
  </si>
  <si>
    <t>067</t>
  </si>
  <si>
    <t>068</t>
  </si>
  <si>
    <t>Ostatní dlouhodobý finanční majetek</t>
  </si>
  <si>
    <t>069</t>
  </si>
  <si>
    <t>Pořizovaný dlouhodobý finanční majetek</t>
  </si>
  <si>
    <t>043</t>
  </si>
  <si>
    <t>Poskytnuté zálohy na dlouhodobý finanční majetek</t>
  </si>
  <si>
    <t>053</t>
  </si>
  <si>
    <t>Dlouhodobé pohledávky</t>
  </si>
  <si>
    <t>Poskytnuté návratné finanční výpomoci dlouhodobé</t>
  </si>
  <si>
    <t>462</t>
  </si>
  <si>
    <t>Dlouhodobé pohledávky z postoupených úvěrů</t>
  </si>
  <si>
    <t>464</t>
  </si>
  <si>
    <t>Dlouhodobé poskytnuté zálohy</t>
  </si>
  <si>
    <t>465</t>
  </si>
  <si>
    <t>Dlouhodobé pohledávky z ručení</t>
  </si>
  <si>
    <t>466</t>
  </si>
  <si>
    <t>Ostatní dlouhodobé pohledávky</t>
  </si>
  <si>
    <t>469</t>
  </si>
  <si>
    <t>Dlouhodobé poskytnuté zálohy na trasfery</t>
  </si>
  <si>
    <t>471</t>
  </si>
  <si>
    <t>Zprostředkování dlouhodobých transferů</t>
  </si>
  <si>
    <t>475</t>
  </si>
  <si>
    <t>Oběžná aktiva</t>
  </si>
  <si>
    <t>Zásoby</t>
  </si>
  <si>
    <t>Pořízení materiálu</t>
  </si>
  <si>
    <t>111</t>
  </si>
  <si>
    <t>Materiál na skladě</t>
  </si>
  <si>
    <t>112</t>
  </si>
  <si>
    <t>Materiál na cestě</t>
  </si>
  <si>
    <t>119</t>
  </si>
  <si>
    <t>Nedokončená výroba</t>
  </si>
  <si>
    <t>121</t>
  </si>
  <si>
    <t>Polotovary vlastní výroby</t>
  </si>
  <si>
    <t>122</t>
  </si>
  <si>
    <t>Výrobky</t>
  </si>
  <si>
    <t>123</t>
  </si>
  <si>
    <t>Pořízení zboží</t>
  </si>
  <si>
    <t>131</t>
  </si>
  <si>
    <t>Zboží na skladě</t>
  </si>
  <si>
    <t>132</t>
  </si>
  <si>
    <t>Zboží na cestě</t>
  </si>
  <si>
    <t>138</t>
  </si>
  <si>
    <t>Ostatní zásoby</t>
  </si>
  <si>
    <t>139</t>
  </si>
  <si>
    <t>Krátkodobé pohledávky</t>
  </si>
  <si>
    <t>Odběratelé</t>
  </si>
  <si>
    <t>311</t>
  </si>
  <si>
    <t>Směnky k inkasu</t>
  </si>
  <si>
    <t>312</t>
  </si>
  <si>
    <t>Pohledávky za eskontované cenné papíry</t>
  </si>
  <si>
    <t>313</t>
  </si>
  <si>
    <t>Krátkodobé poskytnuté zálohy</t>
  </si>
  <si>
    <t>314</t>
  </si>
  <si>
    <t>Jiné pohledávky z hlavní činnosti</t>
  </si>
  <si>
    <t>315</t>
  </si>
  <si>
    <t>Poskytnuté návratné finanční výpomoci krátkodobé</t>
  </si>
  <si>
    <t>316</t>
  </si>
  <si>
    <t>Krátkodobé pohledávky z postoupených úvěrů</t>
  </si>
  <si>
    <t>317</t>
  </si>
  <si>
    <t>Pohledávky z přerozdělených daní</t>
  </si>
  <si>
    <t>319</t>
  </si>
  <si>
    <t>Pohledávky za zaměstnanci</t>
  </si>
  <si>
    <t>335</t>
  </si>
  <si>
    <t>Sociální zabezpečení</t>
  </si>
  <si>
    <t>336</t>
  </si>
  <si>
    <t>Zdravotní pojištění</t>
  </si>
  <si>
    <t>337</t>
  </si>
  <si>
    <t>Důchodové spoření</t>
  </si>
  <si>
    <t>338</t>
  </si>
  <si>
    <t>341</t>
  </si>
  <si>
    <t>Ostatní daně, poplatky a jiná obdobná peněžitá plnění</t>
  </si>
  <si>
    <t>342</t>
  </si>
  <si>
    <t>Daň z přidané hodnoty</t>
  </si>
  <si>
    <t>343</t>
  </si>
  <si>
    <t>Pohledávky za osobami mimo vybrané vládní instituce</t>
  </si>
  <si>
    <t>344</t>
  </si>
  <si>
    <t>Pohledávky za vybranými ústředními vládními institucemi</t>
  </si>
  <si>
    <t>346</t>
  </si>
  <si>
    <t>Pohledávky za vybranými místními vládními institucemi</t>
  </si>
  <si>
    <t>348</t>
  </si>
  <si>
    <t>Krátkodobé pohledávky z ručení</t>
  </si>
  <si>
    <t>361</t>
  </si>
  <si>
    <t>Pevné termínové operace a opce</t>
  </si>
  <si>
    <t>363</t>
  </si>
  <si>
    <t>Pohledávky z finančního zajištění</t>
  </si>
  <si>
    <t>365</t>
  </si>
  <si>
    <t>Pohledávky z vydaných dluhopisů</t>
  </si>
  <si>
    <t>367</t>
  </si>
  <si>
    <t>Krátkodobé poskytnuté zálohy na transfery</t>
  </si>
  <si>
    <t>373</t>
  </si>
  <si>
    <t>Zprostředkování krátkodobých transferů</t>
  </si>
  <si>
    <t>375</t>
  </si>
  <si>
    <t>Náklady příštích období</t>
  </si>
  <si>
    <t>381</t>
  </si>
  <si>
    <t>Příjmy příštích období</t>
  </si>
  <si>
    <t>385</t>
  </si>
  <si>
    <t>Dohadné účty aktivní</t>
  </si>
  <si>
    <t>388</t>
  </si>
  <si>
    <t>Ostatní krátkodobé pohledávky</t>
  </si>
  <si>
    <t>377</t>
  </si>
  <si>
    <t>Krátkodobý finanční majetek</t>
  </si>
  <si>
    <t>Majetkové cenné papíry k obchodování</t>
  </si>
  <si>
    <t>251</t>
  </si>
  <si>
    <t>Dluhové cenné papíry k obchodování</t>
  </si>
  <si>
    <t>253</t>
  </si>
  <si>
    <t>Jiné cenné papíry</t>
  </si>
  <si>
    <t>256</t>
  </si>
  <si>
    <t>244</t>
  </si>
  <si>
    <t>Jiné běžné účty</t>
  </si>
  <si>
    <t>245</t>
  </si>
  <si>
    <t>Běžný účet</t>
  </si>
  <si>
    <t>241</t>
  </si>
  <si>
    <t>Základní běžný účet územních samosprávných celků</t>
  </si>
  <si>
    <t>231</t>
  </si>
  <si>
    <t>Běžné účty fondů územních samosprávných celků</t>
  </si>
  <si>
    <t>236</t>
  </si>
  <si>
    <t>Ceniny</t>
  </si>
  <si>
    <t>263</t>
  </si>
  <si>
    <t>Peníze na cestě</t>
  </si>
  <si>
    <t>262</t>
  </si>
  <si>
    <t>Pokladna</t>
  </si>
  <si>
    <t>261</t>
  </si>
  <si>
    <t>PASIVA CELKEM</t>
  </si>
  <si>
    <t>Vlastní kapitál</t>
  </si>
  <si>
    <t>Jmění účetní jednotky a upravující položky</t>
  </si>
  <si>
    <t>Jmění účetní jednotky</t>
  </si>
  <si>
    <t>401</t>
  </si>
  <si>
    <t>Transfery na pořízení dlouhodobého majetku</t>
  </si>
  <si>
    <t>403</t>
  </si>
  <si>
    <t>Kurzové rozdíly</t>
  </si>
  <si>
    <t>405</t>
  </si>
  <si>
    <t>Oceňovací rozdíly při prvotním použití metody</t>
  </si>
  <si>
    <t>406</t>
  </si>
  <si>
    <t>Jiné oceňovací rozdíly</t>
  </si>
  <si>
    <t>407</t>
  </si>
  <si>
    <t>Opravy předcházejících účetních období</t>
  </si>
  <si>
    <t>408</t>
  </si>
  <si>
    <t>Fondy účetní jednotky</t>
  </si>
  <si>
    <t>Ostatní fondy</t>
  </si>
  <si>
    <t>419</t>
  </si>
  <si>
    <t>Výsledek hospodaření</t>
  </si>
  <si>
    <t>Výsledek hospodaření ve schvalovacím řízení</t>
  </si>
  <si>
    <t>431</t>
  </si>
  <si>
    <t>Výsledek hospodaření předcházejících účetních období</t>
  </si>
  <si>
    <t>432</t>
  </si>
  <si>
    <t>D.</t>
  </si>
  <si>
    <t>Cizí zdroje</t>
  </si>
  <si>
    <t>Rezervy</t>
  </si>
  <si>
    <t>441</t>
  </si>
  <si>
    <t>Dlouhodobé závazky</t>
  </si>
  <si>
    <t>Dlouhodobé úvěry</t>
  </si>
  <si>
    <t>451</t>
  </si>
  <si>
    <t>Přijaté návratné finanční výpomoci dlouhodobé</t>
  </si>
  <si>
    <t>452</t>
  </si>
  <si>
    <t>Dlouhodobé závazky z vydaných dluhopisů</t>
  </si>
  <si>
    <t>453</t>
  </si>
  <si>
    <t>Dlouhodobé přijaté zálohy</t>
  </si>
  <si>
    <t>455</t>
  </si>
  <si>
    <t>Dlouhodobé závazky z ručení</t>
  </si>
  <si>
    <t>456</t>
  </si>
  <si>
    <t>Dlouhodobé směnky k úhradě</t>
  </si>
  <si>
    <t>457</t>
  </si>
  <si>
    <t>Ostatní dlouhodobé závazky</t>
  </si>
  <si>
    <t>459</t>
  </si>
  <si>
    <t>Dlouhodobé přijaté zálohy na transfery</t>
  </si>
  <si>
    <t>472</t>
  </si>
  <si>
    <t>Krátkodobé závazky</t>
  </si>
  <si>
    <t>Krátkodobé úvěry</t>
  </si>
  <si>
    <t>281</t>
  </si>
  <si>
    <t>Eskontované krátkodobé dluhopisy (směnky)</t>
  </si>
  <si>
    <t>282</t>
  </si>
  <si>
    <t>Krátkodobé závazky z vydaných dluhopisů</t>
  </si>
  <si>
    <t>283</t>
  </si>
  <si>
    <t>Jiné krátkodobé půjčky</t>
  </si>
  <si>
    <t>289</t>
  </si>
  <si>
    <t>Dodavatelé</t>
  </si>
  <si>
    <t>321</t>
  </si>
  <si>
    <t>Směnky k úhradě</t>
  </si>
  <si>
    <t>322</t>
  </si>
  <si>
    <t>Krátkodobé přijaté zálohy</t>
  </si>
  <si>
    <t>324</t>
  </si>
  <si>
    <t>Závazky z dělené správy</t>
  </si>
  <si>
    <t>325</t>
  </si>
  <si>
    <t>Přijaté návratné finanční výpomoci krátkodobé</t>
  </si>
  <si>
    <t>326</t>
  </si>
  <si>
    <t>Zaměstnanci</t>
  </si>
  <si>
    <t>331</t>
  </si>
  <si>
    <t>Jiné závazky vůči zaměstnancům</t>
  </si>
  <si>
    <t>333</t>
  </si>
  <si>
    <t>Zdravotního pojištění</t>
  </si>
  <si>
    <t>Závazky k osobám mimo vybrané vládní instituce</t>
  </si>
  <si>
    <t>345</t>
  </si>
  <si>
    <t>Závazky k vybraným ústředním vládním institucím</t>
  </si>
  <si>
    <t>347</t>
  </si>
  <si>
    <t>Závazky k vybraným místním vládním institucím</t>
  </si>
  <si>
    <t>349</t>
  </si>
  <si>
    <t>Krátkodobé závazky z ručení</t>
  </si>
  <si>
    <t>362</t>
  </si>
  <si>
    <t>Závazky z finančního zajištění</t>
  </si>
  <si>
    <t>366</t>
  </si>
  <si>
    <t>Závazky z upsaných nesplacených cenných papírů a podílů</t>
  </si>
  <si>
    <t>368</t>
  </si>
  <si>
    <t>Krátkodobé přijaté zálohy na transfery</t>
  </si>
  <si>
    <t>374</t>
  </si>
  <si>
    <t>Výdaje příštích období</t>
  </si>
  <si>
    <t>383</t>
  </si>
  <si>
    <t>Výnosy příštích období</t>
  </si>
  <si>
    <t>384</t>
  </si>
  <si>
    <t>Dohadné účty pasivní</t>
  </si>
  <si>
    <t>389</t>
  </si>
  <si>
    <t>37.</t>
  </si>
  <si>
    <t>Ostatní krátkodobé závazky</t>
  </si>
  <si>
    <t>378</t>
  </si>
  <si>
    <t>Zpracováno systémem GINIS Standard - UCR GORDIC spol. s  r. o.</t>
  </si>
  <si>
    <t>XCRGUTUA / TUA2  (26022016 09:47 / 201510221331)</t>
  </si>
  <si>
    <t>0000ALV062I8</t>
  </si>
  <si>
    <t>PŘEHLED O PENĚŽNÍCH TOCÍCH</t>
  </si>
  <si>
    <t>(v Kč)</t>
  </si>
  <si>
    <t>Sestavený k rozvahovému dni 31. prosinci 2015</t>
  </si>
  <si>
    <t>Č.položky</t>
  </si>
  <si>
    <t>Účetní období</t>
  </si>
  <si>
    <t>P.</t>
  </si>
  <si>
    <t>Stav peněžních prostředků k 1. lednu</t>
  </si>
  <si>
    <t>Peněžní toky z provozní činnosti</t>
  </si>
  <si>
    <t>Z.</t>
  </si>
  <si>
    <t>A.I.</t>
  </si>
  <si>
    <t>Úpravy o nepeněžní operace (+/-)</t>
  </si>
  <si>
    <t>A.I.1.</t>
  </si>
  <si>
    <t>A.I.2.</t>
  </si>
  <si>
    <t>Změna stavu opravných položek</t>
  </si>
  <si>
    <t>A.I.3.</t>
  </si>
  <si>
    <t>Změna stavu rezerv</t>
  </si>
  <si>
    <t>A.I.4.</t>
  </si>
  <si>
    <t>Zisk (ztráta) z prodeje dlouhodobého majetku</t>
  </si>
  <si>
    <t>A.I.5.</t>
  </si>
  <si>
    <t>Výnosy z podílů na zisku</t>
  </si>
  <si>
    <t>A.I.6.</t>
  </si>
  <si>
    <t>Ostatní úpravy o nepeněžní operace</t>
  </si>
  <si>
    <t>A.II.</t>
  </si>
  <si>
    <t>Peněžní toky ze změny oběžných aktiv a krátkodobých závazků (+/-)</t>
  </si>
  <si>
    <t>A.II.1.</t>
  </si>
  <si>
    <t>Změna stavu krátkodobých pohledávek</t>
  </si>
  <si>
    <t>A.II.2.</t>
  </si>
  <si>
    <t>Změna stavu krátkodobých závazků</t>
  </si>
  <si>
    <t>A.II.3.</t>
  </si>
  <si>
    <t>Změna stavu zásob</t>
  </si>
  <si>
    <t>A.II.4.</t>
  </si>
  <si>
    <t>Změna stavu krátkodobého finančního majetku</t>
  </si>
  <si>
    <t>A.III.</t>
  </si>
  <si>
    <t>Zaplacená daň z příjmů včetně doměrků (-)</t>
  </si>
  <si>
    <t>A.IV.</t>
  </si>
  <si>
    <t>Přijaté podíly na zisku</t>
  </si>
  <si>
    <t>Peněžní toky z dlouhodobých aktiv</t>
  </si>
  <si>
    <t>B.I.</t>
  </si>
  <si>
    <t>Výdaje na pořízení dlouhodobých aktiv</t>
  </si>
  <si>
    <t>B.II.</t>
  </si>
  <si>
    <t>Příjmy z prodeje dlouhodobých aktiv</t>
  </si>
  <si>
    <t>B.II.1.</t>
  </si>
  <si>
    <t>Příjmy z privatizace státního majetku</t>
  </si>
  <si>
    <t>B.II.2.</t>
  </si>
  <si>
    <t>Příjmy z prodeje majetku Státního pozemkového úřadu</t>
  </si>
  <si>
    <t>B.II.3.</t>
  </si>
  <si>
    <t>Příjmy z prodeje dlouhodobého majetku určeného k prodeji</t>
  </si>
  <si>
    <t>B.II.4.</t>
  </si>
  <si>
    <t>Ostatní příjmy z prodeje dlouhodobých aktiv</t>
  </si>
  <si>
    <t>B.III.</t>
  </si>
  <si>
    <t>Ostatní peněžní toky z dlouhodobých aktiv (+/-)</t>
  </si>
  <si>
    <t>Peněžní toky z vlastního kapitálu, dlouhodobých závazků a dlouhodobých pohledávek</t>
  </si>
  <si>
    <t>C.I.</t>
  </si>
  <si>
    <t>Peněžní toky vyplývající ze změny vlastního kapitálu (+/-)</t>
  </si>
  <si>
    <t>C.II.</t>
  </si>
  <si>
    <t>Změna stavu dlouhodobých závazků (+/-)</t>
  </si>
  <si>
    <t>C.III.</t>
  </si>
  <si>
    <t>Změna stavu dlouhodobých pohledávek (+/-)</t>
  </si>
  <si>
    <t>F.</t>
  </si>
  <si>
    <t>Celková změna stavu peněžních prostředků</t>
  </si>
  <si>
    <t>H.</t>
  </si>
  <si>
    <t>Příjmové a výdajové účty rozpočtového hospodaření (+,-)</t>
  </si>
  <si>
    <t>R.</t>
  </si>
  <si>
    <t>Stav peněžních prostředků k rozvahovému dni        R. = P. + F. + H.</t>
  </si>
  <si>
    <t>KONTROLNÍ ČÍSLO  (v tom)</t>
  </si>
  <si>
    <t>ROZVAHA BIII-(BIII.1+BIII.2+BIII.3)+AIII.5-CIV.1-CIV.2</t>
  </si>
  <si>
    <t>PŘÍJMOVÉ A VÝDAJOVÉ ÚČTY</t>
  </si>
  <si>
    <t>XCRGUKUA / KUA2  (30042015 16:57 / 201510221314)</t>
  </si>
  <si>
    <t>0000ALV062HD</t>
  </si>
  <si>
    <t>PŘEHLED O ZMĚNÁCH VLASTNÍHO KAPITÁLU</t>
  </si>
  <si>
    <t>Zvýšení stavu</t>
  </si>
  <si>
    <t>Snížení stavu</t>
  </si>
  <si>
    <t>VLASTNÍ KAPITÁL CELKEM</t>
  </si>
  <si>
    <t>Změna, vznik nebo zánik příslušnosti hospodařit s majetkem státu</t>
  </si>
  <si>
    <t>Svěření majetku příspěvkové organizaci</t>
  </si>
  <si>
    <t>Bezúplatné převody</t>
  </si>
  <si>
    <t>Investiční transfery</t>
  </si>
  <si>
    <t>Dary</t>
  </si>
  <si>
    <t>Ostatní</t>
  </si>
  <si>
    <t>Fond privatizace</t>
  </si>
  <si>
    <t>Snížení investičních transferů ve věcné a časové souvislosti</t>
  </si>
  <si>
    <t>A.V.</t>
  </si>
  <si>
    <t>Opravné položky k pohledávkám</t>
  </si>
  <si>
    <t>Odpisy</t>
  </si>
  <si>
    <t>A.VI.</t>
  </si>
  <si>
    <t>Oceňovací rozdíly u cenných papírů a podílů</t>
  </si>
  <si>
    <t>Oceňovací rozdíly u majetku určeného k prodeji</t>
  </si>
  <si>
    <t>A.VII.</t>
  </si>
  <si>
    <t>Opravy minulého účetního období</t>
  </si>
  <si>
    <t>Opravy předchozích účetních období</t>
  </si>
  <si>
    <t>Příjmový a výdajový účet rozpočtového hospodaření</t>
  </si>
  <si>
    <t>ROZVAHA SOR</t>
  </si>
  <si>
    <t>02.05.2016 12:47:43</t>
  </si>
  <si>
    <t>VÝKAZ ZISKU A ZTRÁTY</t>
  </si>
  <si>
    <t>02.05.2016 12:50:33</t>
  </si>
  <si>
    <t>02.05.2016 12:53:52</t>
  </si>
  <si>
    <t>02.05.2016 13:15:42</t>
  </si>
  <si>
    <t>Společnost</t>
  </si>
  <si>
    <t>Stála aktiva</t>
  </si>
  <si>
    <t>Vlastní kapitál / VH běžný rok</t>
  </si>
  <si>
    <t>4-Energetická a.s.</t>
  </si>
  <si>
    <t>VH</t>
  </si>
  <si>
    <t>VH minulých období</t>
  </si>
  <si>
    <t>Společnostem nebyla poskytnuta v 2015 dotace z rozpočtu  městské části Praha 4</t>
  </si>
  <si>
    <t>Dokrytí ztráty z energií  v Kč</t>
  </si>
  <si>
    <t>Odvod úspory  příspěvku na provoz  v Kč</t>
  </si>
  <si>
    <t xml:space="preserve">Odvodová povinnost dle Statutu hl.m. Prahy </t>
  </si>
  <si>
    <t>Zkoušky zvláštní odborné způsobilosti</t>
  </si>
  <si>
    <t xml:space="preserve">Integrace žáků </t>
  </si>
  <si>
    <t xml:space="preserve">Rekonstrukce objektu Znojemská </t>
  </si>
  <si>
    <t>Doplatky místních poplatků</t>
  </si>
  <si>
    <t>Licence: MP1R</t>
  </si>
  <si>
    <t>XCRGUIM2 / IM2  (01012015 / 27012015)</t>
  </si>
  <si>
    <t>PŘEHLED O HOSPODAŘENÍ</t>
  </si>
  <si>
    <t>s dlouhodobým majetkem</t>
  </si>
  <si>
    <t>Druh pohybu</t>
  </si>
  <si>
    <t>Dlouhodobý hmotný majetek odpisovaný</t>
  </si>
  <si>
    <t>Dlouhodobý hmotný majetek neodpisovaný</t>
  </si>
  <si>
    <t>CELKEM dlouhodobý majetek</t>
  </si>
  <si>
    <t>Stav k 1. 1.</t>
  </si>
  <si>
    <t>47 118 009,23</t>
  </si>
  <si>
    <t>4 804 103 391,98</t>
  </si>
  <si>
    <t>2 235 560 681,39</t>
  </si>
  <si>
    <t>7 086 782 082,60</t>
  </si>
  <si>
    <t>PŘÍRŮSTKY majetku</t>
  </si>
  <si>
    <t>V tom:</t>
  </si>
  <si>
    <t>nově poř.maj.-dod.způsobem (inv.výstavba)</t>
  </si>
  <si>
    <t>38 369 146,48</t>
  </si>
  <si>
    <t>nově poř.maj.-dod.způsobem (sam.předm.)</t>
  </si>
  <si>
    <t>301 085,51</t>
  </si>
  <si>
    <t>12 940 507,89</t>
  </si>
  <si>
    <t>5 244 755,00</t>
  </si>
  <si>
    <t>18 486 348,40</t>
  </si>
  <si>
    <t>nově poř.maj. - ve vlast.režii úč.jednotky</t>
  </si>
  <si>
    <t>majetek získaný na základě směny</t>
  </si>
  <si>
    <t>technické zhodnocení DM</t>
  </si>
  <si>
    <t>215 414 617,98</t>
  </si>
  <si>
    <t>bezúplatné převzetí z oblasti PO</t>
  </si>
  <si>
    <t>bezúplatné převzetí z oblasti RO (MČ)</t>
  </si>
  <si>
    <t>131 897,48</t>
  </si>
  <si>
    <t>4 871 539,00</t>
  </si>
  <si>
    <t>5 003 436,48</t>
  </si>
  <si>
    <t>bezúplatné převody - od cizích subjektů (+)</t>
  </si>
  <si>
    <t>bezúplatné nabytí na zákl.práv.předpisu (+)</t>
  </si>
  <si>
    <t>bezúpl.převzetí od jiného útvaru ÚSC (MHMP)</t>
  </si>
  <si>
    <t>dary přijaté</t>
  </si>
  <si>
    <t>změny v ocenění (+) na základě práv.předpisu</t>
  </si>
  <si>
    <t>účetní opravy (+)</t>
  </si>
  <si>
    <t>41 644 803,10</t>
  </si>
  <si>
    <t>167 535 664,99</t>
  </si>
  <si>
    <t>209 180 468,09</t>
  </si>
  <si>
    <t>přebytky zjištěné při inventarizaci</t>
  </si>
  <si>
    <t>vyjmutí vkl.ze zákl.jm.obch.sp.a vrác.vklad.</t>
  </si>
  <si>
    <t>86 091 990,00</t>
  </si>
  <si>
    <t>převod přecenění RH mezi 01,02 a 035,036</t>
  </si>
  <si>
    <t>ostatní přírůstky</t>
  </si>
  <si>
    <t>513 400,00</t>
  </si>
  <si>
    <t>CELKEM přírustky majetku</t>
  </si>
  <si>
    <t>394 592 962,93</t>
  </si>
  <si>
    <t>178 165 358,99</t>
  </si>
  <si>
    <t>573 059 407,43</t>
  </si>
  <si>
    <t>ÚBYTKY majetku</t>
  </si>
  <si>
    <t>vyřazení z důvodu opotřebení (likvidace)</t>
  </si>
  <si>
    <t>17 859 162,48</t>
  </si>
  <si>
    <t>úbytek prodejem</t>
  </si>
  <si>
    <t>30 459 625,16</t>
  </si>
  <si>
    <t>39 259 460,51</t>
  </si>
  <si>
    <t>69 719 085,67</t>
  </si>
  <si>
    <t>majetek odevzdaný na základě směny</t>
  </si>
  <si>
    <t>bezúplatné převedení do oblasti PO</t>
  </si>
  <si>
    <t>831 511,04</t>
  </si>
  <si>
    <t>bezúplatné převedení do oblasti RO (MČ)</t>
  </si>
  <si>
    <t>bezúplatné převedení - cizím subjektům (-)</t>
  </si>
  <si>
    <t>bezúplatné předání na zákl.práv.předpisu (-)</t>
  </si>
  <si>
    <t>bezúpl.převedení jinému útvaru ÚSC (MHMP)</t>
  </si>
  <si>
    <t>116 284,00</t>
  </si>
  <si>
    <t>dary poskytnuté</t>
  </si>
  <si>
    <t>156 866,05</t>
  </si>
  <si>
    <t>změny v ocenění (-) na základě práv.předpisu</t>
  </si>
  <si>
    <t>účetní opravy (-)</t>
  </si>
  <si>
    <t>33 409 589,40</t>
  </si>
  <si>
    <t>167 492 850,76</t>
  </si>
  <si>
    <t>200 902 440,16</t>
  </si>
  <si>
    <t>vyřazení z důvodu manka nebo škody</t>
  </si>
  <si>
    <t>vklad DNM a DHM do obch. spol. apod.</t>
  </si>
  <si>
    <t>ostatní úbytky</t>
  </si>
  <si>
    <t>CELKEM úbytky majetku</t>
  </si>
  <si>
    <t>82 716 754,13</t>
  </si>
  <si>
    <t>206 868 595,27</t>
  </si>
  <si>
    <t>289 585 349,40</t>
  </si>
  <si>
    <t>Stav majetku k aktuálnímu datu</t>
  </si>
  <si>
    <t>47 419 094,74</t>
  </si>
  <si>
    <t>5 115 979 600,78</t>
  </si>
  <si>
    <t>2 206 857 445,11</t>
  </si>
  <si>
    <t>7 370 256 140,63</t>
  </si>
  <si>
    <t>Poznámka:</t>
  </si>
  <si>
    <t>dlouhodobý nehmotný majetek (DNM)</t>
  </si>
  <si>
    <t>- nehmotné výsledky výzkumu a vývoje</t>
  </si>
  <si>
    <t>- software</t>
  </si>
  <si>
    <t>- ocenitelná práva</t>
  </si>
  <si>
    <t>- drobný dlouhodobý nehmotný majetek</t>
  </si>
  <si>
    <t>- ostatní dlouhodobý nehmotný majetek</t>
  </si>
  <si>
    <t>dlouhodobý hmotný majetek (DHM) - odpisovaný</t>
  </si>
  <si>
    <t>- stavby</t>
  </si>
  <si>
    <t>- samostatné movité věci a soubory movitých věcí</t>
  </si>
  <si>
    <t>- pěstitelské celky trvalých porostů</t>
  </si>
  <si>
    <t>- základní stádo a tažná zvířata</t>
  </si>
  <si>
    <t>- drobný dlouhodobý hmotný majetek</t>
  </si>
  <si>
    <t>- ostatní dlouhodobý hmotný majetek</t>
  </si>
  <si>
    <t>dlouhodobý hmotný majetek (DHM) - neodpisovaný</t>
  </si>
  <si>
    <t>- pozemky</t>
  </si>
  <si>
    <t>- umělecká díla a předměty</t>
  </si>
  <si>
    <t>Zpracováno systémem GINIS Express - UCR GORDIC spol. s r. o.</t>
  </si>
  <si>
    <t>05.05.2016 11h50m20s</t>
  </si>
  <si>
    <t>1 424/1 005</t>
  </si>
  <si>
    <t>4 734/21 774,6</t>
  </si>
  <si>
    <t xml:space="preserve">Zapojení  provozních výdajů </t>
  </si>
  <si>
    <t xml:space="preserve">Zapojení investičních výdajů  </t>
  </si>
  <si>
    <t xml:space="preserve">  Příděl fondům  z HV hospodářské činnosti</t>
  </si>
  <si>
    <t xml:space="preserve">Zpráva o výsledku přezkoumání hospodaření </t>
  </si>
  <si>
    <t>Oblast hospodaření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</si>
</sst>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d/m"/>
    <numFmt numFmtId="168" formatCode="0.0000"/>
    <numFmt numFmtId="169" formatCode="0.000000"/>
    <numFmt numFmtId="170" formatCode="0.0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0.00000000"/>
    <numFmt numFmtId="177" formatCode="0.0000000"/>
    <numFmt numFmtId="178" formatCode="#,##0.00_-"/>
    <numFmt numFmtId="179" formatCode="#,##0.00;\-#,##0.00;"/>
    <numFmt numFmtId="180" formatCode="#,##0.00;[Red]\-#,##0.00;\,"/>
    <numFmt numFmtId="181" formatCode="#,##0.00_ ;[Red]\-#,##0.00\ "/>
    <numFmt numFmtId="182" formatCode="#,##0.00_-;[Red]#,##0.00\-;\,"/>
    <numFmt numFmtId="183" formatCode="#,##0.00;\-#,##0.00;0.00"/>
    <numFmt numFmtId="184" formatCode="[$¥€-2]\ #\ ##,000_);[Red]\([$€-2]\ #\ ##,000\)"/>
  </numFmts>
  <fonts count="10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7.05"/>
      <name val="Arial"/>
      <family val="2"/>
    </font>
    <font>
      <sz val="7.05"/>
      <name val="Arial"/>
      <family val="2"/>
    </font>
    <font>
      <sz val="8.95"/>
      <name val="Arial"/>
      <family val="2"/>
    </font>
    <font>
      <b/>
      <sz val="16.25"/>
      <name val="Arial"/>
      <family val="2"/>
    </font>
    <font>
      <sz val="8.95"/>
      <name val="Times New Roman"/>
      <family val="1"/>
    </font>
    <font>
      <b/>
      <sz val="8.95"/>
      <name val="Arial"/>
      <family val="2"/>
    </font>
    <font>
      <b/>
      <sz val="10.65"/>
      <name val="Arial"/>
      <family val="2"/>
    </font>
    <font>
      <sz val="10.65"/>
      <name val="Arial"/>
      <family val="2"/>
    </font>
    <font>
      <i/>
      <sz val="8.95"/>
      <name val="Arial"/>
      <family val="2"/>
    </font>
    <font>
      <b/>
      <sz val="12.5"/>
      <name val="Arial"/>
      <family val="2"/>
    </font>
    <font>
      <b/>
      <sz val="8.25"/>
      <name val="Arial"/>
      <family val="2"/>
    </font>
    <font>
      <sz val="7.05"/>
      <name val="Arial Black"/>
      <family val="0"/>
    </font>
    <font>
      <b/>
      <i/>
      <sz val="8.95"/>
      <name val="Arial"/>
      <family val="2"/>
    </font>
    <font>
      <sz val="12.5"/>
      <name val="Arial"/>
      <family val="2"/>
    </font>
    <font>
      <b/>
      <i/>
      <sz val="8"/>
      <name val="Times New Roman"/>
      <family val="1"/>
    </font>
    <font>
      <sz val="7.05"/>
      <name val="Times New Roman"/>
      <family val="1"/>
    </font>
    <font>
      <b/>
      <i/>
      <sz val="7.05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7.0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.5"/>
      <color indexed="18"/>
      <name val="Arial"/>
      <family val="2"/>
    </font>
    <font>
      <b/>
      <sz val="10.65"/>
      <color indexed="18"/>
      <name val="Arial"/>
      <family val="2"/>
    </font>
    <font>
      <i/>
      <sz val="8.95"/>
      <color indexed="10"/>
      <name val="Arial"/>
      <family val="2"/>
    </font>
    <font>
      <b/>
      <i/>
      <sz val="8.95"/>
      <color indexed="10"/>
      <name val="Arial"/>
      <family val="2"/>
    </font>
    <font>
      <b/>
      <sz val="8.95"/>
      <color indexed="18"/>
      <name val="Arial"/>
      <family val="2"/>
    </font>
    <font>
      <b/>
      <sz val="8.95"/>
      <color indexed="23"/>
      <name val="Arial"/>
      <family val="2"/>
    </font>
    <font>
      <b/>
      <sz val="10"/>
      <color indexed="18"/>
      <name val="Arial"/>
      <family val="2"/>
    </font>
    <font>
      <sz val="8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sz val="8.95"/>
      <color indexed="10"/>
      <name val="Arial"/>
      <family val="2"/>
    </font>
    <font>
      <b/>
      <sz val="8.9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.5"/>
      <color rgb="FF000080"/>
      <name val="Arial"/>
      <family val="2"/>
    </font>
    <font>
      <b/>
      <sz val="10.65"/>
      <color rgb="FF000080"/>
      <name val="Arial"/>
      <family val="2"/>
    </font>
    <font>
      <i/>
      <sz val="8.95"/>
      <color rgb="FFFF0000"/>
      <name val="Arial"/>
      <family val="2"/>
    </font>
    <font>
      <b/>
      <i/>
      <sz val="8.95"/>
      <color rgb="FFFF0000"/>
      <name val="Arial"/>
      <family val="2"/>
    </font>
    <font>
      <b/>
      <sz val="8.95"/>
      <color rgb="FF000080"/>
      <name val="Arial"/>
      <family val="2"/>
    </font>
    <font>
      <b/>
      <sz val="8.95"/>
      <color rgb="FF808080"/>
      <name val="Arial"/>
      <family val="2"/>
    </font>
    <font>
      <b/>
      <sz val="10"/>
      <color rgb="FF000080"/>
      <name val="Arial"/>
      <family val="2"/>
    </font>
    <font>
      <sz val="8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80"/>
      <name val="Arial"/>
      <family val="2"/>
    </font>
    <font>
      <b/>
      <sz val="8"/>
      <color rgb="FFFF0000"/>
      <name val="Arial"/>
      <family val="2"/>
    </font>
    <font>
      <sz val="8.95"/>
      <color rgb="FFFF0000"/>
      <name val="Arial"/>
      <family val="2"/>
    </font>
    <font>
      <b/>
      <sz val="8.95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double"/>
      <bottom style="medium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35" xfId="0" applyFont="1" applyBorder="1" applyAlignment="1">
      <alignment/>
    </xf>
    <xf numFmtId="4" fontId="7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4" fontId="7" fillId="0" borderId="38" xfId="0" applyNumberFormat="1" applyFont="1" applyBorder="1" applyAlignment="1">
      <alignment/>
    </xf>
    <xf numFmtId="4" fontId="11" fillId="0" borderId="39" xfId="0" applyNumberFormat="1" applyFont="1" applyBorder="1" applyAlignment="1">
      <alignment/>
    </xf>
    <xf numFmtId="0" fontId="11" fillId="0" borderId="26" xfId="0" applyFont="1" applyBorder="1" applyAlignment="1">
      <alignment/>
    </xf>
    <xf numFmtId="4" fontId="11" fillId="0" borderId="40" xfId="0" applyNumberFormat="1" applyFont="1" applyBorder="1" applyAlignment="1">
      <alignment/>
    </xf>
    <xf numFmtId="0" fontId="11" fillId="0" borderId="41" xfId="0" applyFont="1" applyBorder="1" applyAlignment="1">
      <alignment/>
    </xf>
    <xf numFmtId="4" fontId="11" fillId="0" borderId="42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7" fillId="0" borderId="43" xfId="0" applyFont="1" applyBorder="1" applyAlignment="1">
      <alignment/>
    </xf>
    <xf numFmtId="4" fontId="7" fillId="0" borderId="44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37" xfId="0" applyFont="1" applyBorder="1" applyAlignment="1">
      <alignment/>
    </xf>
    <xf numFmtId="4" fontId="11" fillId="0" borderId="38" xfId="0" applyNumberFormat="1" applyFont="1" applyBorder="1" applyAlignment="1">
      <alignment/>
    </xf>
    <xf numFmtId="0" fontId="11" fillId="0" borderId="18" xfId="0" applyFont="1" applyBorder="1" applyAlignment="1">
      <alignment/>
    </xf>
    <xf numFmtId="4" fontId="11" fillId="0" borderId="21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11" fillId="0" borderId="45" xfId="0" applyNumberFormat="1" applyFont="1" applyBorder="1" applyAlignment="1">
      <alignment/>
    </xf>
    <xf numFmtId="4" fontId="11" fillId="0" borderId="46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4" fontId="11" fillId="0" borderId="44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0" fontId="6" fillId="0" borderId="0" xfId="0" applyFont="1" applyAlignment="1">
      <alignment/>
    </xf>
    <xf numFmtId="4" fontId="14" fillId="0" borderId="34" xfId="0" applyNumberFormat="1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47" xfId="48" applyFont="1" applyBorder="1" applyAlignment="1">
      <alignment horizontal="left"/>
      <protection/>
    </xf>
    <xf numFmtId="0" fontId="13" fillId="0" borderId="48" xfId="48" applyFont="1" applyBorder="1" applyAlignment="1">
      <alignment horizontal="center"/>
      <protection/>
    </xf>
    <xf numFmtId="164" fontId="13" fillId="0" borderId="48" xfId="48" applyNumberFormat="1" applyFont="1" applyBorder="1" applyAlignment="1">
      <alignment horizontal="center"/>
      <protection/>
    </xf>
    <xf numFmtId="4" fontId="13" fillId="0" borderId="48" xfId="48" applyNumberFormat="1" applyFont="1" applyBorder="1" applyAlignment="1">
      <alignment horizontal="center"/>
      <protection/>
    </xf>
    <xf numFmtId="4" fontId="13" fillId="0" borderId="49" xfId="48" applyNumberFormat="1" applyFont="1" applyBorder="1" applyAlignment="1">
      <alignment horizontal="center"/>
      <protection/>
    </xf>
    <xf numFmtId="0" fontId="7" fillId="0" borderId="50" xfId="48" applyFont="1" applyBorder="1" applyAlignment="1">
      <alignment horizontal="center"/>
      <protection/>
    </xf>
    <xf numFmtId="0" fontId="13" fillId="0" borderId="51" xfId="48" applyNumberFormat="1" applyFont="1" applyBorder="1" applyAlignment="1">
      <alignment horizontal="center"/>
      <protection/>
    </xf>
    <xf numFmtId="0" fontId="13" fillId="0" borderId="52" xfId="48" applyNumberFormat="1" applyFont="1" applyBorder="1" applyAlignment="1">
      <alignment horizontal="center"/>
      <protection/>
    </xf>
    <xf numFmtId="0" fontId="13" fillId="0" borderId="53" xfId="48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16" fillId="0" borderId="54" xfId="48" applyFont="1" applyBorder="1" applyAlignment="1">
      <alignment horizontal="left"/>
      <protection/>
    </xf>
    <xf numFmtId="0" fontId="18" fillId="0" borderId="55" xfId="48" applyNumberFormat="1" applyFont="1" applyBorder="1" applyAlignment="1">
      <alignment horizontal="center"/>
      <protection/>
    </xf>
    <xf numFmtId="14" fontId="18" fillId="0" borderId="55" xfId="48" applyNumberFormat="1" applyFont="1" applyBorder="1" applyAlignment="1">
      <alignment horizontal="center"/>
      <protection/>
    </xf>
    <xf numFmtId="4" fontId="18" fillId="0" borderId="38" xfId="48" applyNumberFormat="1" applyFont="1" applyBorder="1" applyAlignment="1">
      <alignment horizontal="center"/>
      <protection/>
    </xf>
    <xf numFmtId="0" fontId="11" fillId="0" borderId="56" xfId="48" applyFont="1" applyBorder="1" applyAlignment="1">
      <alignment horizontal="left"/>
      <protection/>
    </xf>
    <xf numFmtId="3" fontId="11" fillId="0" borderId="57" xfId="48" applyNumberFormat="1" applyFont="1" applyBorder="1">
      <alignment/>
      <protection/>
    </xf>
    <xf numFmtId="164" fontId="11" fillId="0" borderId="57" xfId="48" applyNumberFormat="1" applyFont="1" applyBorder="1">
      <alignment/>
      <protection/>
    </xf>
    <xf numFmtId="4" fontId="11" fillId="0" borderId="58" xfId="48" applyNumberFormat="1" applyFont="1" applyBorder="1">
      <alignment/>
      <protection/>
    </xf>
    <xf numFmtId="0" fontId="11" fillId="0" borderId="59" xfId="48" applyFont="1" applyBorder="1" applyAlignment="1">
      <alignment horizontal="left"/>
      <protection/>
    </xf>
    <xf numFmtId="164" fontId="11" fillId="0" borderId="34" xfId="48" applyNumberFormat="1" applyFont="1" applyBorder="1">
      <alignment/>
      <protection/>
    </xf>
    <xf numFmtId="0" fontId="7" fillId="0" borderId="60" xfId="48" applyFont="1" applyBorder="1" applyAlignment="1">
      <alignment horizontal="left"/>
      <protection/>
    </xf>
    <xf numFmtId="3" fontId="7" fillId="0" borderId="51" xfId="48" applyNumberFormat="1" applyFont="1" applyBorder="1">
      <alignment/>
      <protection/>
    </xf>
    <xf numFmtId="164" fontId="7" fillId="0" borderId="51" xfId="48" applyNumberFormat="1" applyFont="1" applyBorder="1">
      <alignment/>
      <protection/>
    </xf>
    <xf numFmtId="4" fontId="7" fillId="0" borderId="61" xfId="48" applyNumberFormat="1" applyFont="1" applyBorder="1">
      <alignment/>
      <protection/>
    </xf>
    <xf numFmtId="0" fontId="7" fillId="0" borderId="62" xfId="48" applyFont="1" applyBorder="1" applyAlignment="1">
      <alignment horizontal="left"/>
      <protection/>
    </xf>
    <xf numFmtId="164" fontId="7" fillId="0" borderId="63" xfId="48" applyNumberFormat="1" applyFont="1" applyBorder="1">
      <alignment/>
      <protection/>
    </xf>
    <xf numFmtId="4" fontId="7" fillId="0" borderId="64" xfId="48" applyNumberFormat="1" applyFont="1" applyBorder="1">
      <alignment/>
      <protection/>
    </xf>
    <xf numFmtId="0" fontId="7" fillId="0" borderId="0" xfId="48" applyFont="1" applyBorder="1" applyAlignment="1">
      <alignment horizontal="left"/>
      <protection/>
    </xf>
    <xf numFmtId="3" fontId="7" fillId="0" borderId="0" xfId="48" applyNumberFormat="1" applyFont="1" applyBorder="1">
      <alignment/>
      <protection/>
    </xf>
    <xf numFmtId="4" fontId="7" fillId="0" borderId="0" xfId="48" applyNumberFormat="1" applyFont="1" applyBorder="1">
      <alignment/>
      <protection/>
    </xf>
    <xf numFmtId="0" fontId="16" fillId="0" borderId="0" xfId="48" applyFont="1" applyBorder="1" applyAlignment="1">
      <alignment horizontal="left"/>
      <protection/>
    </xf>
    <xf numFmtId="3" fontId="7" fillId="0" borderId="55" xfId="48" applyNumberFormat="1" applyFont="1" applyBorder="1">
      <alignment/>
      <protection/>
    </xf>
    <xf numFmtId="164" fontId="7" fillId="0" borderId="55" xfId="48" applyNumberFormat="1" applyFont="1" applyBorder="1">
      <alignment/>
      <protection/>
    </xf>
    <xf numFmtId="4" fontId="12" fillId="0" borderId="55" xfId="48" applyNumberFormat="1" applyFont="1" applyBorder="1">
      <alignment/>
      <protection/>
    </xf>
    <xf numFmtId="4" fontId="12" fillId="0" borderId="38" xfId="48" applyNumberFormat="1" applyFont="1" applyBorder="1">
      <alignment/>
      <protection/>
    </xf>
    <xf numFmtId="0" fontId="7" fillId="0" borderId="65" xfId="48" applyFont="1" applyBorder="1" applyAlignment="1">
      <alignment horizontal="left"/>
      <protection/>
    </xf>
    <xf numFmtId="164" fontId="7" fillId="0" borderId="66" xfId="48" applyNumberFormat="1" applyFont="1" applyBorder="1">
      <alignment/>
      <protection/>
    </xf>
    <xf numFmtId="4" fontId="7" fillId="0" borderId="67" xfId="48" applyNumberFormat="1" applyFont="1" applyBorder="1">
      <alignment/>
      <protection/>
    </xf>
    <xf numFmtId="0" fontId="7" fillId="0" borderId="68" xfId="48" applyFont="1" applyBorder="1" applyAlignment="1">
      <alignment horizontal="left"/>
      <protection/>
    </xf>
    <xf numFmtId="164" fontId="7" fillId="0" borderId="0" xfId="48" applyNumberFormat="1" applyFont="1" applyBorder="1">
      <alignment/>
      <protection/>
    </xf>
    <xf numFmtId="4" fontId="12" fillId="0" borderId="0" xfId="48" applyNumberFormat="1" applyFont="1" applyBorder="1">
      <alignment/>
      <protection/>
    </xf>
    <xf numFmtId="0" fontId="16" fillId="0" borderId="69" xfId="48" applyFont="1" applyBorder="1" applyAlignment="1">
      <alignment horizontal="center"/>
      <protection/>
    </xf>
    <xf numFmtId="0" fontId="11" fillId="0" borderId="59" xfId="48" applyFont="1" applyBorder="1" applyAlignment="1">
      <alignment horizontal="left" wrapText="1"/>
      <protection/>
    </xf>
    <xf numFmtId="0" fontId="7" fillId="0" borderId="62" xfId="0" applyFont="1" applyBorder="1" applyAlignment="1">
      <alignment/>
    </xf>
    <xf numFmtId="164" fontId="7" fillId="0" borderId="63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7" fillId="0" borderId="38" xfId="48" applyNumberFormat="1" applyFont="1" applyBorder="1">
      <alignment/>
      <protection/>
    </xf>
    <xf numFmtId="0" fontId="11" fillId="0" borderId="70" xfId="48" applyFont="1" applyBorder="1" applyAlignment="1">
      <alignment horizontal="left"/>
      <protection/>
    </xf>
    <xf numFmtId="0" fontId="7" fillId="0" borderId="71" xfId="0" applyFont="1" applyBorder="1" applyAlignment="1">
      <alignment/>
    </xf>
    <xf numFmtId="3" fontId="7" fillId="0" borderId="71" xfId="0" applyNumberFormat="1" applyFont="1" applyBorder="1" applyAlignment="1">
      <alignment/>
    </xf>
    <xf numFmtId="4" fontId="7" fillId="0" borderId="71" xfId="48" applyNumberFormat="1" applyFont="1" applyBorder="1">
      <alignment/>
      <protection/>
    </xf>
    <xf numFmtId="0" fontId="11" fillId="0" borderId="56" xfId="48" applyFont="1" applyBorder="1" applyAlignment="1">
      <alignment horizontal="left" wrapText="1"/>
      <protection/>
    </xf>
    <xf numFmtId="0" fontId="7" fillId="0" borderId="62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72" xfId="0" applyFont="1" applyBorder="1" applyAlignment="1">
      <alignment/>
    </xf>
    <xf numFmtId="0" fontId="7" fillId="0" borderId="50" xfId="48" applyFont="1" applyBorder="1" applyAlignment="1">
      <alignment horizontal="center" wrapText="1"/>
      <protection/>
    </xf>
    <xf numFmtId="0" fontId="7" fillId="0" borderId="68" xfId="48" applyFont="1" applyBorder="1" applyAlignment="1">
      <alignment horizontal="left" wrapText="1"/>
      <protection/>
    </xf>
    <xf numFmtId="0" fontId="7" fillId="0" borderId="0" xfId="48" applyFont="1" applyBorder="1" applyAlignment="1">
      <alignment horizontal="left" wrapText="1"/>
      <protection/>
    </xf>
    <xf numFmtId="49" fontId="13" fillId="0" borderId="51" xfId="48" applyNumberFormat="1" applyFont="1" applyBorder="1" applyAlignment="1">
      <alignment horizontal="center"/>
      <protection/>
    </xf>
    <xf numFmtId="4" fontId="11" fillId="0" borderId="57" xfId="48" applyNumberFormat="1" applyFont="1" applyBorder="1">
      <alignment/>
      <protection/>
    </xf>
    <xf numFmtId="4" fontId="11" fillId="0" borderId="34" xfId="48" applyNumberFormat="1" applyFont="1" applyBorder="1">
      <alignment/>
      <protection/>
    </xf>
    <xf numFmtId="4" fontId="7" fillId="0" borderId="51" xfId="48" applyNumberFormat="1" applyFont="1" applyBorder="1">
      <alignment/>
      <protection/>
    </xf>
    <xf numFmtId="164" fontId="11" fillId="0" borderId="52" xfId="48" applyNumberFormat="1" applyFont="1" applyBorder="1">
      <alignment/>
      <protection/>
    </xf>
    <xf numFmtId="4" fontId="14" fillId="0" borderId="57" xfId="48" applyNumberFormat="1" applyFont="1" applyBorder="1" applyAlignment="1">
      <alignment horizontal="right"/>
      <protection/>
    </xf>
    <xf numFmtId="4" fontId="14" fillId="0" borderId="39" xfId="48" applyNumberFormat="1" applyFont="1" applyBorder="1" applyAlignment="1">
      <alignment horizontal="right"/>
      <protection/>
    </xf>
    <xf numFmtId="4" fontId="7" fillId="0" borderId="66" xfId="48" applyNumberFormat="1" applyFont="1" applyBorder="1">
      <alignment/>
      <protection/>
    </xf>
    <xf numFmtId="4" fontId="7" fillId="0" borderId="63" xfId="0" applyNumberFormat="1" applyFont="1" applyBorder="1" applyAlignment="1">
      <alignment/>
    </xf>
    <xf numFmtId="0" fontId="11" fillId="0" borderId="73" xfId="0" applyFont="1" applyBorder="1" applyAlignment="1">
      <alignment/>
    </xf>
    <xf numFmtId="4" fontId="11" fillId="0" borderId="52" xfId="48" applyNumberFormat="1" applyFont="1" applyBorder="1">
      <alignment/>
      <protection/>
    </xf>
    <xf numFmtId="4" fontId="11" fillId="0" borderId="74" xfId="48" applyNumberFormat="1" applyFont="1" applyBorder="1">
      <alignment/>
      <protection/>
    </xf>
    <xf numFmtId="4" fontId="7" fillId="0" borderId="63" xfId="48" applyNumberFormat="1" applyFont="1" applyBorder="1">
      <alignment/>
      <protection/>
    </xf>
    <xf numFmtId="49" fontId="13" fillId="0" borderId="48" xfId="48" applyNumberFormat="1" applyFont="1" applyBorder="1" applyAlignment="1">
      <alignment horizontal="center"/>
      <protection/>
    </xf>
    <xf numFmtId="0" fontId="7" fillId="0" borderId="60" xfId="48" applyFont="1" applyBorder="1" applyAlignment="1">
      <alignment horizontal="center"/>
      <protection/>
    </xf>
    <xf numFmtId="0" fontId="0" fillId="0" borderId="71" xfId="0" applyFont="1" applyBorder="1" applyAlignment="1">
      <alignment/>
    </xf>
    <xf numFmtId="0" fontId="13" fillId="0" borderId="61" xfId="48" applyNumberFormat="1" applyFont="1" applyBorder="1" applyAlignment="1">
      <alignment horizontal="center"/>
      <protection/>
    </xf>
    <xf numFmtId="4" fontId="11" fillId="0" borderId="38" xfId="48" applyNumberFormat="1" applyFont="1" applyBorder="1">
      <alignment/>
      <protection/>
    </xf>
    <xf numFmtId="4" fontId="7" fillId="0" borderId="55" xfId="48" applyNumberFormat="1" applyFont="1" applyBorder="1">
      <alignment/>
      <protection/>
    </xf>
    <xf numFmtId="4" fontId="11" fillId="0" borderId="55" xfId="48" applyNumberFormat="1" applyFont="1" applyBorder="1">
      <alignment/>
      <protection/>
    </xf>
    <xf numFmtId="4" fontId="7" fillId="0" borderId="57" xfId="48" applyNumberFormat="1" applyFont="1" applyBorder="1">
      <alignment/>
      <protection/>
    </xf>
    <xf numFmtId="164" fontId="11" fillId="0" borderId="75" xfId="48" applyNumberFormat="1" applyFont="1" applyBorder="1" applyAlignment="1">
      <alignment horizontal="right"/>
      <protection/>
    </xf>
    <xf numFmtId="4" fontId="11" fillId="0" borderId="75" xfId="48" applyNumberFormat="1" applyFont="1" applyBorder="1" applyAlignment="1">
      <alignment horizontal="right"/>
      <protection/>
    </xf>
    <xf numFmtId="4" fontId="11" fillId="0" borderId="21" xfId="48" applyNumberFormat="1" applyFont="1" applyBorder="1" applyAlignment="1">
      <alignment horizontal="right"/>
      <protection/>
    </xf>
    <xf numFmtId="4" fontId="7" fillId="0" borderId="44" xfId="48" applyNumberFormat="1" applyFont="1" applyBorder="1" applyAlignment="1">
      <alignment horizontal="right"/>
      <protection/>
    </xf>
    <xf numFmtId="4" fontId="11" fillId="0" borderId="34" xfId="48" applyNumberFormat="1" applyFont="1" applyBorder="1" applyAlignment="1">
      <alignment horizontal="right"/>
      <protection/>
    </xf>
    <xf numFmtId="4" fontId="11" fillId="0" borderId="40" xfId="48" applyNumberFormat="1" applyFont="1" applyBorder="1" applyAlignment="1">
      <alignment horizontal="right"/>
      <protection/>
    </xf>
    <xf numFmtId="4" fontId="11" fillId="0" borderId="76" xfId="48" applyNumberFormat="1" applyFont="1" applyBorder="1" applyAlignment="1">
      <alignment horizontal="right"/>
      <protection/>
    </xf>
    <xf numFmtId="4" fontId="7" fillId="0" borderId="77" xfId="48" applyNumberFormat="1" applyFont="1" applyBorder="1">
      <alignment/>
      <protection/>
    </xf>
    <xf numFmtId="0" fontId="7" fillId="0" borderId="78" xfId="0" applyFont="1" applyBorder="1" applyAlignment="1">
      <alignment horizontal="center"/>
    </xf>
    <xf numFmtId="0" fontId="11" fillId="0" borderId="56" xfId="0" applyFont="1" applyBorder="1" applyAlignment="1">
      <alignment/>
    </xf>
    <xf numFmtId="4" fontId="11" fillId="0" borderId="57" xfId="0" applyNumberFormat="1" applyFont="1" applyBorder="1" applyAlignment="1">
      <alignment/>
    </xf>
    <xf numFmtId="0" fontId="11" fillId="0" borderId="59" xfId="0" applyFont="1" applyBorder="1" applyAlignment="1">
      <alignment/>
    </xf>
    <xf numFmtId="4" fontId="11" fillId="0" borderId="34" xfId="0" applyNumberFormat="1" applyFont="1" applyBorder="1" applyAlignment="1">
      <alignment/>
    </xf>
    <xf numFmtId="0" fontId="7" fillId="0" borderId="60" xfId="0" applyFont="1" applyBorder="1" applyAlignment="1">
      <alignment/>
    </xf>
    <xf numFmtId="0" fontId="16" fillId="0" borderId="79" xfId="48" applyFont="1" applyBorder="1" applyAlignment="1">
      <alignment horizontal="left"/>
      <protection/>
    </xf>
    <xf numFmtId="164" fontId="7" fillId="0" borderId="80" xfId="48" applyNumberFormat="1" applyFont="1" applyBorder="1">
      <alignment/>
      <protection/>
    </xf>
    <xf numFmtId="4" fontId="7" fillId="0" borderId="80" xfId="48" applyNumberFormat="1" applyFont="1" applyBorder="1">
      <alignment/>
      <protection/>
    </xf>
    <xf numFmtId="4" fontId="7" fillId="0" borderId="81" xfId="48" applyNumberFormat="1" applyFont="1" applyBorder="1">
      <alignment/>
      <protection/>
    </xf>
    <xf numFmtId="0" fontId="11" fillId="0" borderId="82" xfId="48" applyFont="1" applyBorder="1" applyAlignment="1">
      <alignment horizontal="left" wrapText="1"/>
      <protection/>
    </xf>
    <xf numFmtId="164" fontId="11" fillId="0" borderId="83" xfId="48" applyNumberFormat="1" applyFont="1" applyBorder="1">
      <alignment/>
      <protection/>
    </xf>
    <xf numFmtId="4" fontId="11" fillId="0" borderId="83" xfId="48" applyNumberFormat="1" applyFont="1" applyBorder="1">
      <alignment/>
      <protection/>
    </xf>
    <xf numFmtId="4" fontId="11" fillId="0" borderId="13" xfId="48" applyNumberFormat="1" applyFont="1" applyBorder="1">
      <alignment/>
      <protection/>
    </xf>
    <xf numFmtId="4" fontId="7" fillId="0" borderId="64" xfId="0" applyNumberFormat="1" applyFont="1" applyBorder="1" applyAlignment="1">
      <alignment/>
    </xf>
    <xf numFmtId="4" fontId="11" fillId="0" borderId="57" xfId="48" applyNumberFormat="1" applyFont="1" applyBorder="1" applyAlignment="1">
      <alignment horizontal="right"/>
      <protection/>
    </xf>
    <xf numFmtId="4" fontId="11" fillId="0" borderId="39" xfId="48" applyNumberFormat="1" applyFont="1" applyBorder="1" applyAlignment="1">
      <alignment horizontal="right"/>
      <protection/>
    </xf>
    <xf numFmtId="0" fontId="7" fillId="0" borderId="60" xfId="48" applyFont="1" applyBorder="1" applyAlignment="1">
      <alignment horizontal="left" wrapText="1"/>
      <protection/>
    </xf>
    <xf numFmtId="0" fontId="13" fillId="0" borderId="84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86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85" xfId="0" applyFont="1" applyBorder="1" applyAlignment="1">
      <alignment/>
    </xf>
    <xf numFmtId="0" fontId="13" fillId="0" borderId="12" xfId="0" applyFont="1" applyBorder="1" applyAlignment="1">
      <alignment horizontal="center" wrapText="1" shrinkToFit="1"/>
    </xf>
    <xf numFmtId="0" fontId="14" fillId="0" borderId="87" xfId="0" applyFont="1" applyBorder="1" applyAlignment="1">
      <alignment/>
    </xf>
    <xf numFmtId="0" fontId="13" fillId="0" borderId="60" xfId="0" applyFont="1" applyBorder="1" applyAlignment="1">
      <alignment horizontal="center" wrapText="1"/>
    </xf>
    <xf numFmtId="0" fontId="13" fillId="0" borderId="88" xfId="0" applyFont="1" applyBorder="1" applyAlignment="1">
      <alignment horizontal="center" wrapText="1"/>
    </xf>
    <xf numFmtId="0" fontId="13" fillId="0" borderId="89" xfId="0" applyFont="1" applyBorder="1" applyAlignment="1">
      <alignment horizontal="center" wrapText="1"/>
    </xf>
    <xf numFmtId="0" fontId="13" fillId="0" borderId="90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13" fillId="0" borderId="67" xfId="0" applyFont="1" applyFill="1" applyBorder="1" applyAlignment="1">
      <alignment horizontal="center" wrapText="1"/>
    </xf>
    <xf numFmtId="0" fontId="15" fillId="0" borderId="91" xfId="0" applyFont="1" applyBorder="1" applyAlignment="1">
      <alignment/>
    </xf>
    <xf numFmtId="3" fontId="15" fillId="0" borderId="84" xfId="0" applyNumberFormat="1" applyFont="1" applyBorder="1" applyAlignment="1">
      <alignment/>
    </xf>
    <xf numFmtId="0" fontId="14" fillId="0" borderId="92" xfId="0" applyFont="1" applyBorder="1" applyAlignment="1">
      <alignment/>
    </xf>
    <xf numFmtId="4" fontId="14" fillId="0" borderId="93" xfId="0" applyNumberFormat="1" applyFont="1" applyBorder="1" applyAlignment="1">
      <alignment/>
    </xf>
    <xf numFmtId="4" fontId="14" fillId="0" borderId="94" xfId="0" applyNumberFormat="1" applyFont="1" applyBorder="1" applyAlignment="1">
      <alignment/>
    </xf>
    <xf numFmtId="0" fontId="15" fillId="0" borderId="95" xfId="0" applyFont="1" applyBorder="1" applyAlignment="1">
      <alignment/>
    </xf>
    <xf numFmtId="0" fontId="15" fillId="0" borderId="96" xfId="0" applyFont="1" applyBorder="1" applyAlignment="1">
      <alignment/>
    </xf>
    <xf numFmtId="4" fontId="14" fillId="0" borderId="57" xfId="0" applyNumberFormat="1" applyFont="1" applyBorder="1" applyAlignment="1">
      <alignment/>
    </xf>
    <xf numFmtId="0" fontId="14" fillId="0" borderId="95" xfId="0" applyFont="1" applyBorder="1" applyAlignment="1">
      <alignment/>
    </xf>
    <xf numFmtId="0" fontId="14" fillId="0" borderId="95" xfId="0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7" fillId="0" borderId="38" xfId="0" applyFont="1" applyBorder="1" applyAlignment="1">
      <alignment horizontal="center"/>
    </xf>
    <xf numFmtId="0" fontId="16" fillId="0" borderId="97" xfId="0" applyFont="1" applyBorder="1" applyAlignment="1">
      <alignment/>
    </xf>
    <xf numFmtId="0" fontId="11" fillId="0" borderId="21" xfId="0" applyFont="1" applyBorder="1" applyAlignment="1">
      <alignment/>
    </xf>
    <xf numFmtId="0" fontId="19" fillId="0" borderId="72" xfId="0" applyFont="1" applyBorder="1" applyAlignment="1">
      <alignment/>
    </xf>
    <xf numFmtId="0" fontId="11" fillId="0" borderId="40" xfId="0" applyFont="1" applyBorder="1" applyAlignment="1">
      <alignment/>
    </xf>
    <xf numFmtId="0" fontId="16" fillId="0" borderId="84" xfId="0" applyFont="1" applyBorder="1" applyAlignment="1">
      <alignment/>
    </xf>
    <xf numFmtId="0" fontId="11" fillId="0" borderId="98" xfId="0" applyFont="1" applyBorder="1" applyAlignment="1">
      <alignment/>
    </xf>
    <xf numFmtId="0" fontId="11" fillId="0" borderId="59" xfId="51" applyFont="1" applyFill="1" applyBorder="1">
      <alignment/>
      <protection/>
    </xf>
    <xf numFmtId="4" fontId="11" fillId="0" borderId="40" xfId="51" applyNumberFormat="1" applyFont="1" applyFill="1" applyBorder="1">
      <alignment/>
      <protection/>
    </xf>
    <xf numFmtId="0" fontId="11" fillId="0" borderId="56" xfId="50" applyFont="1" applyFill="1" applyBorder="1">
      <alignment/>
      <protection/>
    </xf>
    <xf numFmtId="0" fontId="11" fillId="0" borderId="59" xfId="50" applyFont="1" applyFill="1" applyBorder="1">
      <alignment/>
      <protection/>
    </xf>
    <xf numFmtId="0" fontId="7" fillId="0" borderId="98" xfId="48" applyFont="1" applyBorder="1" applyAlignment="1">
      <alignment horizontal="center"/>
      <protection/>
    </xf>
    <xf numFmtId="4" fontId="11" fillId="0" borderId="94" xfId="0" applyNumberFormat="1" applyFont="1" applyBorder="1" applyAlignment="1">
      <alignment/>
    </xf>
    <xf numFmtId="4" fontId="11" fillId="0" borderId="94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11" fillId="0" borderId="40" xfId="48" applyNumberFormat="1" applyFont="1" applyBorder="1">
      <alignment/>
      <protection/>
    </xf>
    <xf numFmtId="4" fontId="11" fillId="0" borderId="93" xfId="0" applyNumberFormat="1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59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0" fontId="20" fillId="0" borderId="24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25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2" fillId="25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5" fillId="0" borderId="99" xfId="0" applyFont="1" applyBorder="1" applyAlignment="1">
      <alignment horizontal="left"/>
    </xf>
    <xf numFmtId="0" fontId="25" fillId="0" borderId="100" xfId="0" applyFont="1" applyBorder="1" applyAlignment="1">
      <alignment horizontal="left"/>
    </xf>
    <xf numFmtId="0" fontId="25" fillId="0" borderId="101" xfId="0" applyFont="1" applyBorder="1" applyAlignment="1">
      <alignment horizontal="center"/>
    </xf>
    <xf numFmtId="0" fontId="25" fillId="0" borderId="100" xfId="0" applyFont="1" applyBorder="1" applyAlignment="1">
      <alignment horizontal="center"/>
    </xf>
    <xf numFmtId="0" fontId="25" fillId="0" borderId="102" xfId="0" applyFont="1" applyBorder="1" applyAlignment="1">
      <alignment horizontal="center"/>
    </xf>
    <xf numFmtId="0" fontId="29" fillId="25" borderId="99" xfId="0" applyFont="1" applyFill="1" applyBorder="1" applyAlignment="1">
      <alignment horizontal="left"/>
    </xf>
    <xf numFmtId="0" fontId="29" fillId="25" borderId="100" xfId="0" applyFont="1" applyFill="1" applyBorder="1" applyAlignment="1">
      <alignment horizontal="left"/>
    </xf>
    <xf numFmtId="0" fontId="29" fillId="25" borderId="103" xfId="0" applyFont="1" applyFill="1" applyBorder="1" applyAlignment="1">
      <alignment horizontal="left"/>
    </xf>
    <xf numFmtId="0" fontId="22" fillId="0" borderId="104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5" fillId="0" borderId="105" xfId="0" applyFont="1" applyBorder="1" applyAlignment="1">
      <alignment horizontal="left"/>
    </xf>
    <xf numFmtId="0" fontId="25" fillId="0" borderId="106" xfId="0" applyFont="1" applyBorder="1" applyAlignment="1">
      <alignment horizontal="left"/>
    </xf>
    <xf numFmtId="0" fontId="22" fillId="0" borderId="99" xfId="0" applyFont="1" applyBorder="1" applyAlignment="1">
      <alignment horizontal="left"/>
    </xf>
    <xf numFmtId="0" fontId="22" fillId="0" borderId="100" xfId="0" applyFont="1" applyBorder="1" applyAlignment="1">
      <alignment horizontal="left"/>
    </xf>
    <xf numFmtId="0" fontId="25" fillId="25" borderId="99" xfId="0" applyFont="1" applyFill="1" applyBorder="1" applyAlignment="1">
      <alignment horizontal="left"/>
    </xf>
    <xf numFmtId="0" fontId="25" fillId="25" borderId="100" xfId="0" applyFont="1" applyFill="1" applyBorder="1" applyAlignment="1">
      <alignment horizontal="left"/>
    </xf>
    <xf numFmtId="0" fontId="25" fillId="25" borderId="101" xfId="0" applyFont="1" applyFill="1" applyBorder="1" applyAlignment="1">
      <alignment horizontal="left"/>
    </xf>
    <xf numFmtId="0" fontId="25" fillId="25" borderId="101" xfId="0" applyFont="1" applyFill="1" applyBorder="1" applyAlignment="1">
      <alignment horizontal="right"/>
    </xf>
    <xf numFmtId="0" fontId="25" fillId="25" borderId="100" xfId="0" applyFont="1" applyFill="1" applyBorder="1" applyAlignment="1">
      <alignment horizontal="right"/>
    </xf>
    <xf numFmtId="0" fontId="25" fillId="25" borderId="102" xfId="0" applyFont="1" applyFill="1" applyBorder="1" applyAlignment="1">
      <alignment horizontal="right"/>
    </xf>
    <xf numFmtId="0" fontId="26" fillId="25" borderId="0" xfId="0" applyFont="1" applyFill="1" applyAlignment="1">
      <alignment horizontal="center"/>
    </xf>
    <xf numFmtId="0" fontId="25" fillId="25" borderId="0" xfId="0" applyFont="1" applyFill="1" applyAlignment="1">
      <alignment horizontal="left"/>
    </xf>
    <xf numFmtId="0" fontId="22" fillId="25" borderId="0" xfId="0" applyFont="1" applyFill="1" applyAlignment="1">
      <alignment horizontal="center"/>
    </xf>
    <xf numFmtId="0" fontId="22" fillId="25" borderId="0" xfId="0" applyFont="1" applyFill="1" applyAlignment="1">
      <alignment horizontal="left"/>
    </xf>
    <xf numFmtId="0" fontId="28" fillId="0" borderId="0" xfId="0" applyFont="1" applyAlignment="1">
      <alignment horizontal="right"/>
    </xf>
    <xf numFmtId="0" fontId="25" fillId="0" borderId="99" xfId="0" applyFont="1" applyBorder="1" applyAlignment="1">
      <alignment horizontal="center"/>
    </xf>
    <xf numFmtId="0" fontId="21" fillId="0" borderId="105" xfId="0" applyFont="1" applyBorder="1" applyAlignment="1">
      <alignment horizontal="left"/>
    </xf>
    <xf numFmtId="0" fontId="21" fillId="0" borderId="106" xfId="0" applyFont="1" applyBorder="1" applyAlignment="1">
      <alignment horizontal="left"/>
    </xf>
    <xf numFmtId="0" fontId="21" fillId="0" borderId="107" xfId="0" applyFont="1" applyBorder="1" applyAlignment="1">
      <alignment horizontal="left"/>
    </xf>
    <xf numFmtId="0" fontId="20" fillId="0" borderId="106" xfId="0" applyFont="1" applyBorder="1" applyAlignment="1">
      <alignment horizontal="left"/>
    </xf>
    <xf numFmtId="0" fontId="20" fillId="0" borderId="106" xfId="0" applyFont="1" applyBorder="1" applyAlignment="1">
      <alignment horizontal="center"/>
    </xf>
    <xf numFmtId="0" fontId="20" fillId="0" borderId="106" xfId="0" applyFont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horizontal="left"/>
    </xf>
    <xf numFmtId="0" fontId="26" fillId="34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2" fillId="34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25" fillId="34" borderId="0" xfId="0" applyFont="1" applyFill="1" applyAlignment="1">
      <alignment horizontal="left"/>
    </xf>
    <xf numFmtId="0" fontId="25" fillId="0" borderId="0" xfId="0" applyFont="1" applyAlignment="1">
      <alignment horizontal="right"/>
    </xf>
    <xf numFmtId="0" fontId="93" fillId="0" borderId="0" xfId="0" applyFont="1" applyAlignment="1">
      <alignment horizontal="left"/>
    </xf>
    <xf numFmtId="0" fontId="20" fillId="34" borderId="106" xfId="0" applyFont="1" applyFill="1" applyBorder="1" applyAlignment="1">
      <alignment horizontal="left"/>
    </xf>
    <xf numFmtId="0" fontId="20" fillId="34" borderId="106" xfId="0" applyFont="1" applyFill="1" applyBorder="1" applyAlignment="1">
      <alignment horizontal="right"/>
    </xf>
    <xf numFmtId="0" fontId="20" fillId="34" borderId="24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right"/>
    </xf>
    <xf numFmtId="179" fontId="22" fillId="0" borderId="0" xfId="0" applyNumberFormat="1" applyFont="1" applyAlignment="1">
      <alignment horizontal="right"/>
    </xf>
    <xf numFmtId="0" fontId="25" fillId="35" borderId="24" xfId="0" applyFont="1" applyFill="1" applyBorder="1" applyAlignment="1">
      <alignment horizontal="left"/>
    </xf>
    <xf numFmtId="0" fontId="28" fillId="35" borderId="24" xfId="0" applyFont="1" applyFill="1" applyBorder="1" applyAlignment="1">
      <alignment horizontal="right"/>
    </xf>
    <xf numFmtId="0" fontId="94" fillId="34" borderId="108" xfId="0" applyFont="1" applyFill="1" applyBorder="1" applyAlignment="1">
      <alignment horizontal="left"/>
    </xf>
    <xf numFmtId="0" fontId="32" fillId="34" borderId="108" xfId="0" applyFont="1" applyFill="1" applyBorder="1" applyAlignment="1">
      <alignment horizontal="right"/>
    </xf>
    <xf numFmtId="0" fontId="25" fillId="35" borderId="106" xfId="0" applyFont="1" applyFill="1" applyBorder="1" applyAlignment="1">
      <alignment horizontal="left"/>
    </xf>
    <xf numFmtId="0" fontId="95" fillId="0" borderId="0" xfId="0" applyFont="1" applyAlignment="1">
      <alignment horizontal="right"/>
    </xf>
    <xf numFmtId="0" fontId="94" fillId="34" borderId="100" xfId="0" applyFont="1" applyFill="1" applyBorder="1" applyAlignment="1">
      <alignment horizontal="left"/>
    </xf>
    <xf numFmtId="0" fontId="25" fillId="34" borderId="100" xfId="0" applyFont="1" applyFill="1" applyBorder="1" applyAlignment="1">
      <alignment horizontal="right"/>
    </xf>
    <xf numFmtId="0" fontId="96" fillId="34" borderId="10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5" fillId="35" borderId="28" xfId="0" applyFont="1" applyFill="1" applyBorder="1" applyAlignment="1">
      <alignment horizontal="left"/>
    </xf>
    <xf numFmtId="0" fontId="25" fillId="35" borderId="28" xfId="0" applyFont="1" applyFill="1" applyBorder="1" applyAlignment="1">
      <alignment horizontal="right"/>
    </xf>
    <xf numFmtId="0" fontId="28" fillId="35" borderId="28" xfId="0" applyFont="1" applyFill="1" applyBorder="1" applyAlignment="1">
      <alignment horizontal="right"/>
    </xf>
    <xf numFmtId="0" fontId="25" fillId="0" borderId="24" xfId="0" applyFont="1" applyBorder="1" applyAlignment="1">
      <alignment horizontal="left"/>
    </xf>
    <xf numFmtId="0" fontId="25" fillId="0" borderId="24" xfId="0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0" fontId="25" fillId="0" borderId="109" xfId="0" applyFont="1" applyBorder="1" applyAlignment="1">
      <alignment horizontal="left"/>
    </xf>
    <xf numFmtId="0" fontId="22" fillId="0" borderId="109" xfId="0" applyFont="1" applyBorder="1" applyAlignment="1">
      <alignment horizontal="left"/>
    </xf>
    <xf numFmtId="0" fontId="22" fillId="0" borderId="109" xfId="0" applyFont="1" applyBorder="1" applyAlignment="1">
      <alignment horizontal="right"/>
    </xf>
    <xf numFmtId="0" fontId="28" fillId="0" borderId="109" xfId="0" applyFont="1" applyBorder="1" applyAlignment="1">
      <alignment horizontal="right"/>
    </xf>
    <xf numFmtId="0" fontId="97" fillId="34" borderId="28" xfId="0" applyFont="1" applyFill="1" applyBorder="1" applyAlignment="1">
      <alignment horizontal="left"/>
    </xf>
    <xf numFmtId="0" fontId="25" fillId="34" borderId="28" xfId="0" applyFont="1" applyFill="1" applyBorder="1" applyAlignment="1">
      <alignment horizontal="right"/>
    </xf>
    <xf numFmtId="0" fontId="32" fillId="34" borderId="28" xfId="0" applyFont="1" applyFill="1" applyBorder="1" applyAlignment="1">
      <alignment horizontal="right"/>
    </xf>
    <xf numFmtId="0" fontId="96" fillId="34" borderId="28" xfId="0" applyFont="1" applyFill="1" applyBorder="1" applyAlignment="1">
      <alignment horizontal="right"/>
    </xf>
    <xf numFmtId="179" fontId="21" fillId="0" borderId="106" xfId="0" applyNumberFormat="1" applyFont="1" applyBorder="1" applyAlignment="1">
      <alignment horizontal="left"/>
    </xf>
    <xf numFmtId="179" fontId="21" fillId="0" borderId="0" xfId="0" applyNumberFormat="1" applyFont="1" applyAlignment="1">
      <alignment horizontal="left"/>
    </xf>
    <xf numFmtId="179" fontId="24" fillId="0" borderId="0" xfId="0" applyNumberFormat="1" applyFont="1" applyAlignment="1">
      <alignment horizontal="left"/>
    </xf>
    <xf numFmtId="179" fontId="93" fillId="0" borderId="0" xfId="0" applyNumberFormat="1" applyFont="1" applyAlignment="1">
      <alignment horizontal="left"/>
    </xf>
    <xf numFmtId="179" fontId="20" fillId="34" borderId="106" xfId="0" applyNumberFormat="1" applyFont="1" applyFill="1" applyBorder="1" applyAlignment="1">
      <alignment horizontal="left"/>
    </xf>
    <xf numFmtId="179" fontId="20" fillId="34" borderId="106" xfId="0" applyNumberFormat="1" applyFont="1" applyFill="1" applyBorder="1" applyAlignment="1">
      <alignment horizontal="right"/>
    </xf>
    <xf numFmtId="179" fontId="20" fillId="34" borderId="24" xfId="0" applyNumberFormat="1" applyFont="1" applyFill="1" applyBorder="1" applyAlignment="1">
      <alignment horizontal="left"/>
    </xf>
    <xf numFmtId="179" fontId="20" fillId="34" borderId="24" xfId="0" applyNumberFormat="1" applyFont="1" applyFill="1" applyBorder="1" applyAlignment="1">
      <alignment horizontal="right"/>
    </xf>
    <xf numFmtId="0" fontId="25" fillId="35" borderId="106" xfId="0" applyFont="1" applyFill="1" applyBorder="1" applyAlignment="1">
      <alignment horizontal="right"/>
    </xf>
    <xf numFmtId="0" fontId="28" fillId="35" borderId="106" xfId="0" applyFont="1" applyFill="1" applyBorder="1" applyAlignment="1">
      <alignment horizontal="right"/>
    </xf>
    <xf numFmtId="0" fontId="24" fillId="0" borderId="106" xfId="0" applyFont="1" applyBorder="1" applyAlignment="1">
      <alignment horizontal="left"/>
    </xf>
    <xf numFmtId="0" fontId="94" fillId="34" borderId="28" xfId="0" applyFont="1" applyFill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4" fillId="0" borderId="24" xfId="0" applyFont="1" applyBorder="1" applyAlignment="1">
      <alignment horizontal="left"/>
    </xf>
    <xf numFmtId="0" fontId="11" fillId="0" borderId="70" xfId="48" applyFont="1" applyBorder="1" applyAlignment="1">
      <alignment horizontal="left" wrapText="1"/>
      <protection/>
    </xf>
    <xf numFmtId="166" fontId="11" fillId="0" borderId="110" xfId="48" applyNumberFormat="1" applyFont="1" applyBorder="1" applyAlignment="1">
      <alignment horizontal="right"/>
      <protection/>
    </xf>
    <xf numFmtId="0" fontId="11" fillId="0" borderId="75" xfId="48" applyNumberFormat="1" applyFont="1" applyBorder="1" applyAlignment="1">
      <alignment horizontal="right"/>
      <protection/>
    </xf>
    <xf numFmtId="0" fontId="11" fillId="0" borderId="21" xfId="48" applyNumberFormat="1" applyFont="1" applyBorder="1" applyAlignment="1">
      <alignment horizontal="right"/>
      <protection/>
    </xf>
    <xf numFmtId="0" fontId="17" fillId="0" borderId="75" xfId="48" applyNumberFormat="1" applyFont="1" applyBorder="1" applyAlignment="1">
      <alignment horizontal="center"/>
      <protection/>
    </xf>
    <xf numFmtId="171" fontId="11" fillId="0" borderId="75" xfId="48" applyNumberFormat="1" applyFont="1" applyBorder="1" applyAlignment="1">
      <alignment horizontal="right"/>
      <protection/>
    </xf>
    <xf numFmtId="0" fontId="11" fillId="0" borderId="111" xfId="48" applyFont="1" applyBorder="1" applyAlignment="1">
      <alignment horizontal="left"/>
      <protection/>
    </xf>
    <xf numFmtId="4" fontId="11" fillId="0" borderId="53" xfId="48" applyNumberFormat="1" applyFont="1" applyBorder="1">
      <alignment/>
      <protection/>
    </xf>
    <xf numFmtId="0" fontId="34" fillId="0" borderId="55" xfId="48" applyNumberFormat="1" applyFont="1" applyBorder="1" applyAlignment="1">
      <alignment horizontal="center"/>
      <protection/>
    </xf>
    <xf numFmtId="14" fontId="34" fillId="0" borderId="55" xfId="48" applyNumberFormat="1" applyFont="1" applyBorder="1" applyAlignment="1">
      <alignment horizontal="center"/>
      <protection/>
    </xf>
    <xf numFmtId="4" fontId="34" fillId="0" borderId="38" xfId="48" applyNumberFormat="1" applyFont="1" applyBorder="1" applyAlignment="1">
      <alignment horizontal="center"/>
      <protection/>
    </xf>
    <xf numFmtId="164" fontId="11" fillId="0" borderId="57" xfId="48" applyNumberFormat="1" applyFont="1" applyBorder="1" applyAlignment="1">
      <alignment horizontal="right"/>
      <protection/>
    </xf>
    <xf numFmtId="0" fontId="11" fillId="0" borderId="50" xfId="48" applyFont="1" applyBorder="1" applyAlignment="1">
      <alignment horizontal="left" wrapText="1"/>
      <protection/>
    </xf>
    <xf numFmtId="0" fontId="14" fillId="0" borderId="75" xfId="48" applyNumberFormat="1" applyFont="1" applyBorder="1" applyAlignment="1">
      <alignment horizontal="right"/>
      <protection/>
    </xf>
    <xf numFmtId="166" fontId="14" fillId="0" borderId="75" xfId="48" applyNumberFormat="1" applyFont="1" applyBorder="1" applyAlignment="1">
      <alignment horizontal="right"/>
      <protection/>
    </xf>
    <xf numFmtId="166" fontId="14" fillId="0" borderId="21" xfId="48" applyNumberFormat="1" applyFont="1" applyBorder="1" applyAlignment="1">
      <alignment horizontal="right"/>
      <protection/>
    </xf>
    <xf numFmtId="4" fontId="14" fillId="0" borderId="52" xfId="48" applyNumberFormat="1" applyFont="1" applyBorder="1" applyAlignment="1">
      <alignment horizontal="right"/>
      <protection/>
    </xf>
    <xf numFmtId="164" fontId="14" fillId="0" borderId="52" xfId="48" applyNumberFormat="1" applyFont="1" applyBorder="1" applyAlignment="1">
      <alignment horizontal="right"/>
      <protection/>
    </xf>
    <xf numFmtId="4" fontId="14" fillId="0" borderId="112" xfId="48" applyNumberFormat="1" applyFont="1" applyBorder="1" applyAlignment="1">
      <alignment horizontal="right"/>
      <protection/>
    </xf>
    <xf numFmtId="164" fontId="11" fillId="0" borderId="113" xfId="48" applyNumberFormat="1" applyFont="1" applyBorder="1">
      <alignment/>
      <protection/>
    </xf>
    <xf numFmtId="4" fontId="11" fillId="0" borderId="113" xfId="48" applyNumberFormat="1" applyFont="1" applyBorder="1">
      <alignment/>
      <protection/>
    </xf>
    <xf numFmtId="4" fontId="11" fillId="0" borderId="113" xfId="48" applyNumberFormat="1" applyFont="1" applyBorder="1" applyAlignment="1">
      <alignment horizontal="right"/>
      <protection/>
    </xf>
    <xf numFmtId="4" fontId="11" fillId="0" borderId="46" xfId="48" applyNumberFormat="1" applyFont="1" applyBorder="1" applyAlignment="1">
      <alignment horizontal="right"/>
      <protection/>
    </xf>
    <xf numFmtId="4" fontId="11" fillId="0" borderId="114" xfId="48" applyNumberFormat="1" applyFont="1" applyBorder="1" applyAlignment="1">
      <alignment horizontal="right"/>
      <protection/>
    </xf>
    <xf numFmtId="164" fontId="7" fillId="0" borderId="16" xfId="48" applyNumberFormat="1" applyFont="1" applyBorder="1">
      <alignment/>
      <protection/>
    </xf>
    <xf numFmtId="0" fontId="35" fillId="0" borderId="0" xfId="0" applyFont="1" applyAlignment="1">
      <alignment horizontal="left"/>
    </xf>
    <xf numFmtId="0" fontId="35" fillId="0" borderId="106" xfId="0" applyFont="1" applyBorder="1" applyAlignment="1">
      <alignment horizontal="left"/>
    </xf>
    <xf numFmtId="0" fontId="98" fillId="34" borderId="0" xfId="0" applyFont="1" applyFill="1" applyAlignment="1">
      <alignment horizontal="left"/>
    </xf>
    <xf numFmtId="0" fontId="36" fillId="34" borderId="104" xfId="0" applyFont="1" applyFill="1" applyBorder="1" applyAlignment="1">
      <alignment horizontal="center"/>
    </xf>
    <xf numFmtId="0" fontId="36" fillId="34" borderId="28" xfId="0" applyFont="1" applyFill="1" applyBorder="1" applyAlignment="1">
      <alignment horizontal="center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 horizontal="right"/>
    </xf>
    <xf numFmtId="0" fontId="20" fillId="34" borderId="115" xfId="0" applyFont="1" applyFill="1" applyBorder="1" applyAlignment="1">
      <alignment horizontal="right"/>
    </xf>
    <xf numFmtId="0" fontId="20" fillId="34" borderId="69" xfId="0" applyFont="1" applyFill="1" applyBorder="1" applyAlignment="1">
      <alignment horizontal="right"/>
    </xf>
    <xf numFmtId="0" fontId="37" fillId="34" borderId="0" xfId="0" applyFont="1" applyFill="1" applyAlignment="1">
      <alignment horizontal="left"/>
    </xf>
    <xf numFmtId="0" fontId="37" fillId="34" borderId="0" xfId="0" applyFont="1" applyFill="1" applyAlignment="1">
      <alignment horizontal="right"/>
    </xf>
    <xf numFmtId="0" fontId="37" fillId="34" borderId="115" xfId="0" applyFont="1" applyFill="1" applyBorder="1" applyAlignment="1">
      <alignment horizontal="right"/>
    </xf>
    <xf numFmtId="0" fontId="37" fillId="34" borderId="69" xfId="0" applyFont="1" applyFill="1" applyBorder="1" applyAlignment="1">
      <alignment horizontal="right"/>
    </xf>
    <xf numFmtId="0" fontId="38" fillId="34" borderId="0" xfId="0" applyFont="1" applyFill="1" applyAlignment="1">
      <alignment horizontal="right"/>
    </xf>
    <xf numFmtId="0" fontId="99" fillId="36" borderId="28" xfId="0" applyFont="1" applyFill="1" applyBorder="1" applyAlignment="1">
      <alignment horizontal="left"/>
    </xf>
    <xf numFmtId="0" fontId="39" fillId="36" borderId="28" xfId="0" applyFont="1" applyFill="1" applyBorder="1" applyAlignment="1">
      <alignment horizontal="left"/>
    </xf>
    <xf numFmtId="180" fontId="39" fillId="36" borderId="28" xfId="0" applyNumberFormat="1" applyFont="1" applyFill="1" applyBorder="1" applyAlignment="1">
      <alignment horizontal="right"/>
    </xf>
    <xf numFmtId="180" fontId="20" fillId="0" borderId="0" xfId="0" applyNumberFormat="1" applyFont="1" applyAlignment="1">
      <alignment horizontal="left"/>
    </xf>
    <xf numFmtId="180" fontId="39" fillId="37" borderId="28" xfId="0" applyNumberFormat="1" applyFont="1" applyFill="1" applyBorder="1" applyAlignment="1">
      <alignment horizontal="right"/>
    </xf>
    <xf numFmtId="0" fontId="39" fillId="37" borderId="28" xfId="0" applyFont="1" applyFill="1" applyBorder="1" applyAlignment="1">
      <alignment horizontal="right"/>
    </xf>
    <xf numFmtId="0" fontId="39" fillId="37" borderId="28" xfId="0" applyFont="1" applyFill="1" applyBorder="1" applyAlignment="1">
      <alignment horizontal="left"/>
    </xf>
    <xf numFmtId="180" fontId="40" fillId="0" borderId="0" xfId="0" applyNumberFormat="1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180" fontId="40" fillId="0" borderId="0" xfId="0" applyNumberFormat="1" applyFont="1" applyAlignment="1">
      <alignment horizontal="right"/>
    </xf>
    <xf numFmtId="180" fontId="100" fillId="0" borderId="0" xfId="0" applyNumberFormat="1" applyFont="1" applyAlignment="1">
      <alignment horizontal="right"/>
    </xf>
    <xf numFmtId="180" fontId="41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98" xfId="0" applyBorder="1" applyAlignment="1">
      <alignment/>
    </xf>
    <xf numFmtId="0" fontId="11" fillId="0" borderId="12" xfId="0" applyFont="1" applyBorder="1" applyAlignment="1">
      <alignment/>
    </xf>
    <xf numFmtId="0" fontId="0" fillId="0" borderId="39" xfId="0" applyBorder="1" applyAlignment="1">
      <alignment/>
    </xf>
    <xf numFmtId="4" fontId="11" fillId="0" borderId="59" xfId="0" applyNumberFormat="1" applyFont="1" applyBorder="1" applyAlignment="1">
      <alignment/>
    </xf>
    <xf numFmtId="4" fontId="11" fillId="0" borderId="116" xfId="0" applyNumberFormat="1" applyFont="1" applyBorder="1" applyAlignment="1">
      <alignment/>
    </xf>
    <xf numFmtId="4" fontId="11" fillId="0" borderId="117" xfId="0" applyNumberFormat="1" applyFont="1" applyBorder="1" applyAlignment="1">
      <alignment/>
    </xf>
    <xf numFmtId="4" fontId="11" fillId="0" borderId="118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4" fontId="11" fillId="0" borderId="119" xfId="0" applyNumberFormat="1" applyFont="1" applyBorder="1" applyAlignment="1">
      <alignment/>
    </xf>
    <xf numFmtId="0" fontId="7" fillId="38" borderId="120" xfId="0" applyFont="1" applyFill="1" applyBorder="1" applyAlignment="1">
      <alignment/>
    </xf>
    <xf numFmtId="3" fontId="7" fillId="38" borderId="121" xfId="0" applyNumberFormat="1" applyFont="1" applyFill="1" applyBorder="1" applyAlignment="1">
      <alignment/>
    </xf>
    <xf numFmtId="4" fontId="7" fillId="38" borderId="122" xfId="0" applyNumberFormat="1" applyFont="1" applyFill="1" applyBorder="1" applyAlignment="1">
      <alignment/>
    </xf>
    <xf numFmtId="4" fontId="7" fillId="38" borderId="123" xfId="0" applyNumberFormat="1" applyFont="1" applyFill="1" applyBorder="1" applyAlignment="1">
      <alignment/>
    </xf>
    <xf numFmtId="4" fontId="7" fillId="38" borderId="124" xfId="0" applyNumberFormat="1" applyFont="1" applyFill="1" applyBorder="1" applyAlignment="1">
      <alignment/>
    </xf>
    <xf numFmtId="4" fontId="7" fillId="38" borderId="125" xfId="0" applyNumberFormat="1" applyFont="1" applyFill="1" applyBorder="1" applyAlignment="1">
      <alignment/>
    </xf>
    <xf numFmtId="4" fontId="7" fillId="38" borderId="126" xfId="0" applyNumberFormat="1" applyFont="1" applyFill="1" applyBorder="1" applyAlignment="1">
      <alignment/>
    </xf>
    <xf numFmtId="4" fontId="7" fillId="38" borderId="42" xfId="0" applyNumberFormat="1" applyFont="1" applyFill="1" applyBorder="1" applyAlignment="1">
      <alignment/>
    </xf>
    <xf numFmtId="3" fontId="15" fillId="0" borderId="111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127" xfId="0" applyNumberFormat="1" applyFont="1" applyBorder="1" applyAlignment="1">
      <alignment/>
    </xf>
    <xf numFmtId="4" fontId="11" fillId="0" borderId="56" xfId="0" applyNumberFormat="1" applyFont="1" applyBorder="1" applyAlignment="1">
      <alignment/>
    </xf>
    <xf numFmtId="4" fontId="11" fillId="0" borderId="118" xfId="0" applyNumberFormat="1" applyFont="1" applyFill="1" applyBorder="1" applyAlignment="1">
      <alignment/>
    </xf>
    <xf numFmtId="0" fontId="7" fillId="38" borderId="128" xfId="0" applyFont="1" applyFill="1" applyBorder="1" applyAlignment="1">
      <alignment/>
    </xf>
    <xf numFmtId="164" fontId="7" fillId="38" borderId="65" xfId="0" applyNumberFormat="1" applyFont="1" applyFill="1" applyBorder="1" applyAlignment="1">
      <alignment/>
    </xf>
    <xf numFmtId="4" fontId="7" fillId="38" borderId="129" xfId="0" applyNumberFormat="1" applyFont="1" applyFill="1" applyBorder="1" applyAlignment="1">
      <alignment/>
    </xf>
    <xf numFmtId="4" fontId="7" fillId="38" borderId="130" xfId="0" applyNumberFormat="1" applyFont="1" applyFill="1" applyBorder="1" applyAlignment="1">
      <alignment/>
    </xf>
    <xf numFmtId="4" fontId="7" fillId="38" borderId="90" xfId="0" applyNumberFormat="1" applyFont="1" applyFill="1" applyBorder="1" applyAlignment="1">
      <alignment/>
    </xf>
    <xf numFmtId="4" fontId="7" fillId="38" borderId="131" xfId="0" applyNumberFormat="1" applyFont="1" applyFill="1" applyBorder="1" applyAlignment="1">
      <alignment/>
    </xf>
    <xf numFmtId="4" fontId="7" fillId="38" borderId="66" xfId="0" applyNumberFormat="1" applyFont="1" applyFill="1" applyBorder="1" applyAlignment="1">
      <alignment/>
    </xf>
    <xf numFmtId="4" fontId="7" fillId="38" borderId="67" xfId="0" applyNumberFormat="1" applyFont="1" applyFill="1" applyBorder="1" applyAlignment="1">
      <alignment/>
    </xf>
    <xf numFmtId="0" fontId="7" fillId="38" borderId="92" xfId="0" applyFont="1" applyFill="1" applyBorder="1" applyAlignment="1">
      <alignment/>
    </xf>
    <xf numFmtId="164" fontId="7" fillId="38" borderId="56" xfId="0" applyNumberFormat="1" applyFont="1" applyFill="1" applyBorder="1" applyAlignment="1">
      <alignment/>
    </xf>
    <xf numFmtId="4" fontId="7" fillId="38" borderId="93" xfId="0" applyNumberFormat="1" applyFont="1" applyFill="1" applyBorder="1" applyAlignment="1">
      <alignment/>
    </xf>
    <xf numFmtId="4" fontId="7" fillId="38" borderId="116" xfId="0" applyNumberFormat="1" applyFont="1" applyFill="1" applyBorder="1" applyAlignment="1">
      <alignment/>
    </xf>
    <xf numFmtId="4" fontId="7" fillId="38" borderId="127" xfId="0" applyNumberFormat="1" applyFont="1" applyFill="1" applyBorder="1" applyAlignment="1">
      <alignment/>
    </xf>
    <xf numFmtId="4" fontId="7" fillId="38" borderId="57" xfId="0" applyNumberFormat="1" applyFont="1" applyFill="1" applyBorder="1" applyAlignment="1">
      <alignment/>
    </xf>
    <xf numFmtId="4" fontId="7" fillId="38" borderId="39" xfId="0" applyNumberFormat="1" applyFont="1" applyFill="1" applyBorder="1" applyAlignment="1">
      <alignment/>
    </xf>
    <xf numFmtId="0" fontId="7" fillId="38" borderId="95" xfId="0" applyFont="1" applyFill="1" applyBorder="1" applyAlignment="1">
      <alignment/>
    </xf>
    <xf numFmtId="164" fontId="7" fillId="38" borderId="59" xfId="0" applyNumberFormat="1" applyFont="1" applyFill="1" applyBorder="1" applyAlignment="1">
      <alignment/>
    </xf>
    <xf numFmtId="4" fontId="7" fillId="38" borderId="34" xfId="0" applyNumberFormat="1" applyFont="1" applyFill="1" applyBorder="1" applyAlignment="1">
      <alignment/>
    </xf>
    <xf numFmtId="4" fontId="7" fillId="38" borderId="117" xfId="0" applyNumberFormat="1" applyFont="1" applyFill="1" applyBorder="1" applyAlignment="1">
      <alignment/>
    </xf>
    <xf numFmtId="4" fontId="7" fillId="38" borderId="119" xfId="0" applyNumberFormat="1" applyFont="1" applyFill="1" applyBorder="1" applyAlignment="1">
      <alignment/>
    </xf>
    <xf numFmtId="4" fontId="7" fillId="38" borderId="118" xfId="0" applyNumberFormat="1" applyFont="1" applyFill="1" applyBorder="1" applyAlignment="1">
      <alignment/>
    </xf>
    <xf numFmtId="4" fontId="7" fillId="38" borderId="9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38" borderId="89" xfId="0" applyNumberFormat="1" applyFont="1" applyFill="1" applyBorder="1" applyAlignment="1">
      <alignment/>
    </xf>
    <xf numFmtId="4" fontId="7" fillId="38" borderId="88" xfId="0" applyNumberFormat="1" applyFont="1" applyFill="1" applyBorder="1" applyAlignment="1">
      <alignment/>
    </xf>
    <xf numFmtId="4" fontId="7" fillId="38" borderId="44" xfId="0" applyNumberFormat="1" applyFont="1" applyFill="1" applyBorder="1" applyAlignment="1">
      <alignment/>
    </xf>
    <xf numFmtId="0" fontId="7" fillId="0" borderId="59" xfId="0" applyFont="1" applyBorder="1" applyAlignment="1">
      <alignment/>
    </xf>
    <xf numFmtId="4" fontId="7" fillId="0" borderId="4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01" fillId="0" borderId="132" xfId="0" applyFont="1" applyBorder="1" applyAlignment="1">
      <alignment horizontal="center"/>
    </xf>
    <xf numFmtId="0" fontId="101" fillId="0" borderId="97" xfId="0" applyFont="1" applyBorder="1" applyAlignment="1">
      <alignment horizontal="left"/>
    </xf>
    <xf numFmtId="0" fontId="101" fillId="0" borderId="20" xfId="0" applyFont="1" applyBorder="1" applyAlignment="1">
      <alignment horizontal="center"/>
    </xf>
    <xf numFmtId="0" fontId="101" fillId="0" borderId="21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93" xfId="0" applyFont="1" applyBorder="1" applyAlignment="1">
      <alignment horizontal="center"/>
    </xf>
    <xf numFmtId="4" fontId="11" fillId="0" borderId="57" xfId="0" applyNumberFormat="1" applyFont="1" applyBorder="1" applyAlignment="1">
      <alignment horizontal="left" wrapText="1"/>
    </xf>
    <xf numFmtId="4" fontId="11" fillId="0" borderId="58" xfId="0" applyNumberFormat="1" applyFont="1" applyBorder="1" applyAlignment="1">
      <alignment/>
    </xf>
    <xf numFmtId="4" fontId="11" fillId="0" borderId="34" xfId="0" applyNumberFormat="1" applyFont="1" applyBorder="1" applyAlignment="1">
      <alignment horizontal="left" wrapText="1"/>
    </xf>
    <xf numFmtId="0" fontId="11" fillId="0" borderId="94" xfId="0" applyFont="1" applyBorder="1" applyAlignment="1">
      <alignment horizontal="center"/>
    </xf>
    <xf numFmtId="4" fontId="11" fillId="0" borderId="114" xfId="0" applyNumberFormat="1" applyFont="1" applyBorder="1" applyAlignment="1">
      <alignment/>
    </xf>
    <xf numFmtId="0" fontId="11" fillId="0" borderId="94" xfId="0" applyFont="1" applyBorder="1" applyAlignment="1">
      <alignment horizontal="left"/>
    </xf>
    <xf numFmtId="4" fontId="11" fillId="0" borderId="34" xfId="0" applyNumberFormat="1" applyFont="1" applyBorder="1" applyAlignment="1">
      <alignment horizontal="left"/>
    </xf>
    <xf numFmtId="0" fontId="7" fillId="39" borderId="60" xfId="0" applyFont="1" applyFill="1" applyBorder="1" applyAlignment="1">
      <alignment/>
    </xf>
    <xf numFmtId="0" fontId="7" fillId="39" borderId="88" xfId="0" applyFont="1" applyFill="1" applyBorder="1" applyAlignment="1">
      <alignment/>
    </xf>
    <xf numFmtId="4" fontId="7" fillId="39" borderId="61" xfId="0" applyNumberFormat="1" applyFont="1" applyFill="1" applyBorder="1" applyAlignment="1">
      <alignment/>
    </xf>
    <xf numFmtId="0" fontId="101" fillId="0" borderId="84" xfId="0" applyFont="1" applyBorder="1" applyAlignment="1">
      <alignment horizontal="left"/>
    </xf>
    <xf numFmtId="0" fontId="101" fillId="0" borderId="12" xfId="0" applyFont="1" applyBorder="1" applyAlignment="1">
      <alignment horizontal="center"/>
    </xf>
    <xf numFmtId="0" fontId="101" fillId="0" borderId="98" xfId="0" applyFont="1" applyBorder="1" applyAlignment="1">
      <alignment horizontal="center"/>
    </xf>
    <xf numFmtId="0" fontId="102" fillId="0" borderId="56" xfId="0" applyFont="1" applyBorder="1" applyAlignment="1">
      <alignment horizontal="center"/>
    </xf>
    <xf numFmtId="0" fontId="102" fillId="0" borderId="93" xfId="0" applyFont="1" applyBorder="1" applyAlignment="1">
      <alignment horizontal="center"/>
    </xf>
    <xf numFmtId="4" fontId="102" fillId="0" borderId="57" xfId="0" applyNumberFormat="1" applyFont="1" applyBorder="1" applyAlignment="1">
      <alignment horizontal="left" wrapText="1"/>
    </xf>
    <xf numFmtId="0" fontId="11" fillId="0" borderId="93" xfId="0" applyFont="1" applyBorder="1" applyAlignment="1">
      <alignment horizontal="left"/>
    </xf>
    <xf numFmtId="4" fontId="102" fillId="0" borderId="58" xfId="0" applyNumberFormat="1" applyFont="1" applyBorder="1" applyAlignment="1">
      <alignment/>
    </xf>
    <xf numFmtId="4" fontId="102" fillId="0" borderId="34" xfId="0" applyNumberFormat="1" applyFont="1" applyBorder="1" applyAlignment="1">
      <alignment horizontal="left" wrapText="1"/>
    </xf>
    <xf numFmtId="0" fontId="102" fillId="0" borderId="59" xfId="0" applyFont="1" applyBorder="1" applyAlignment="1">
      <alignment horizontal="center"/>
    </xf>
    <xf numFmtId="0" fontId="102" fillId="0" borderId="94" xfId="0" applyFont="1" applyBorder="1" applyAlignment="1">
      <alignment horizontal="center"/>
    </xf>
    <xf numFmtId="4" fontId="102" fillId="0" borderId="114" xfId="0" applyNumberFormat="1" applyFont="1" applyBorder="1" applyAlignment="1">
      <alignment/>
    </xf>
    <xf numFmtId="0" fontId="102" fillId="0" borderId="93" xfId="0" applyFont="1" applyBorder="1" applyAlignment="1">
      <alignment horizontal="left"/>
    </xf>
    <xf numFmtId="0" fontId="101" fillId="39" borderId="60" xfId="0" applyFont="1" applyFill="1" applyBorder="1" applyAlignment="1">
      <alignment/>
    </xf>
    <xf numFmtId="0" fontId="101" fillId="39" borderId="88" xfId="0" applyFont="1" applyFill="1" applyBorder="1" applyAlignment="1">
      <alignment/>
    </xf>
    <xf numFmtId="4" fontId="101" fillId="39" borderId="61" xfId="0" applyNumberFormat="1" applyFont="1" applyFill="1" applyBorder="1" applyAlignment="1">
      <alignment/>
    </xf>
    <xf numFmtId="0" fontId="101" fillId="0" borderId="78" xfId="0" applyFont="1" applyBorder="1" applyAlignment="1">
      <alignment horizontal="center" wrapText="1"/>
    </xf>
    <xf numFmtId="0" fontId="11" fillId="0" borderId="93" xfId="0" applyFont="1" applyBorder="1" applyAlignment="1">
      <alignment horizontal="left" wrapText="1"/>
    </xf>
    <xf numFmtId="0" fontId="101" fillId="0" borderId="74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3" fillId="0" borderId="98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4" xfId="0" applyFont="1" applyBorder="1" applyAlignment="1">
      <alignment horizontal="center" wrapText="1"/>
    </xf>
    <xf numFmtId="0" fontId="13" fillId="0" borderId="88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4" fillId="0" borderId="91" xfId="0" applyFont="1" applyBorder="1" applyAlignment="1">
      <alignment/>
    </xf>
    <xf numFmtId="4" fontId="14" fillId="0" borderId="82" xfId="0" applyNumberFormat="1" applyFont="1" applyBorder="1" applyAlignment="1">
      <alignment horizontal="right"/>
    </xf>
    <xf numFmtId="4" fontId="14" fillId="0" borderId="83" xfId="0" applyNumberFormat="1" applyFont="1" applyBorder="1" applyAlignment="1">
      <alignment horizontal="right"/>
    </xf>
    <xf numFmtId="181" fontId="14" fillId="0" borderId="133" xfId="0" applyNumberFormat="1" applyFont="1" applyBorder="1" applyAlignment="1">
      <alignment/>
    </xf>
    <xf numFmtId="181" fontId="14" fillId="0" borderId="98" xfId="0" applyNumberFormat="1" applyFont="1" applyBorder="1" applyAlignment="1">
      <alignment/>
    </xf>
    <xf numFmtId="4" fontId="14" fillId="0" borderId="13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4" fillId="0" borderId="59" xfId="0" applyNumberFormat="1" applyFont="1" applyBorder="1" applyAlignment="1">
      <alignment/>
    </xf>
    <xf numFmtId="181" fontId="14" fillId="0" borderId="94" xfId="0" applyNumberFormat="1" applyFont="1" applyBorder="1" applyAlignment="1">
      <alignment/>
    </xf>
    <xf numFmtId="181" fontId="14" fillId="0" borderId="40" xfId="0" applyNumberFormat="1" applyFont="1" applyBorder="1" applyAlignment="1">
      <alignment/>
    </xf>
    <xf numFmtId="4" fontId="14" fillId="0" borderId="114" xfId="0" applyNumberFormat="1" applyFont="1" applyBorder="1" applyAlignment="1">
      <alignment/>
    </xf>
    <xf numFmtId="0" fontId="14" fillId="0" borderId="95" xfId="0" applyFont="1" applyFill="1" applyBorder="1" applyAlignment="1">
      <alignment/>
    </xf>
    <xf numFmtId="181" fontId="14" fillId="0" borderId="40" xfId="0" applyNumberFormat="1" applyFont="1" applyFill="1" applyBorder="1" applyAlignment="1">
      <alignment/>
    </xf>
    <xf numFmtId="0" fontId="14" fillId="0" borderId="128" xfId="0" applyFont="1" applyBorder="1" applyAlignment="1">
      <alignment/>
    </xf>
    <xf numFmtId="4" fontId="14" fillId="0" borderId="60" xfId="0" applyNumberFormat="1" applyFont="1" applyBorder="1" applyAlignment="1">
      <alignment/>
    </xf>
    <xf numFmtId="4" fontId="14" fillId="0" borderId="51" xfId="0" applyNumberFormat="1" applyFont="1" applyBorder="1" applyAlignment="1">
      <alignment/>
    </xf>
    <xf numFmtId="181" fontId="14" fillId="0" borderId="66" xfId="0" applyNumberFormat="1" applyFont="1" applyBorder="1" applyAlignment="1">
      <alignment/>
    </xf>
    <xf numFmtId="181" fontId="14" fillId="0" borderId="44" xfId="0" applyNumberFormat="1" applyFont="1" applyBorder="1" applyAlignment="1">
      <alignment/>
    </xf>
    <xf numFmtId="4" fontId="14" fillId="0" borderId="88" xfId="0" applyNumberFormat="1" applyFont="1" applyBorder="1" applyAlignment="1">
      <alignment/>
    </xf>
    <xf numFmtId="4" fontId="14" fillId="0" borderId="67" xfId="0" applyNumberFormat="1" applyFont="1" applyBorder="1" applyAlignment="1">
      <alignment/>
    </xf>
    <xf numFmtId="0" fontId="13" fillId="0" borderId="5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4" fillId="0" borderId="92" xfId="0" applyFont="1" applyFill="1" applyBorder="1" applyAlignment="1">
      <alignment/>
    </xf>
    <xf numFmtId="181" fontId="14" fillId="0" borderId="57" xfId="0" applyNumberFormat="1" applyFont="1" applyBorder="1" applyAlignment="1">
      <alignment/>
    </xf>
    <xf numFmtId="4" fontId="14" fillId="0" borderId="58" xfId="0" applyNumberFormat="1" applyFont="1" applyBorder="1" applyAlignment="1">
      <alignment/>
    </xf>
    <xf numFmtId="181" fontId="14" fillId="0" borderId="34" xfId="0" applyNumberFormat="1" applyFont="1" applyBorder="1" applyAlignment="1">
      <alignment/>
    </xf>
    <xf numFmtId="4" fontId="14" fillId="0" borderId="66" xfId="0" applyNumberFormat="1" applyFont="1" applyBorder="1" applyAlignment="1">
      <alignment/>
    </xf>
    <xf numFmtId="0" fontId="13" fillId="0" borderId="75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181" fontId="14" fillId="0" borderId="39" xfId="0" applyNumberFormat="1" applyFont="1" applyBorder="1" applyAlignment="1">
      <alignment/>
    </xf>
    <xf numFmtId="0" fontId="13" fillId="0" borderId="93" xfId="0" applyFont="1" applyBorder="1" applyAlignment="1">
      <alignment horizontal="center"/>
    </xf>
    <xf numFmtId="4" fontId="14" fillId="0" borderId="129" xfId="0" applyNumberFormat="1" applyFont="1" applyBorder="1" applyAlignment="1">
      <alignment/>
    </xf>
    <xf numFmtId="0" fontId="13" fillId="0" borderId="70" xfId="0" applyFont="1" applyBorder="1" applyAlignment="1">
      <alignment horizontal="center"/>
    </xf>
    <xf numFmtId="4" fontId="14" fillId="0" borderId="56" xfId="0" applyNumberFormat="1" applyFont="1" applyBorder="1" applyAlignment="1">
      <alignment/>
    </xf>
    <xf numFmtId="181" fontId="14" fillId="0" borderId="81" xfId="0" applyNumberFormat="1" applyFont="1" applyBorder="1" applyAlignment="1">
      <alignment/>
    </xf>
    <xf numFmtId="4" fontId="14" fillId="0" borderId="65" xfId="0" applyNumberFormat="1" applyFont="1" applyBorder="1" applyAlignment="1">
      <alignment/>
    </xf>
    <xf numFmtId="4" fontId="11" fillId="0" borderId="112" xfId="0" applyNumberFormat="1" applyFont="1" applyBorder="1" applyAlignment="1">
      <alignment horizontal="right"/>
    </xf>
    <xf numFmtId="4" fontId="11" fillId="40" borderId="40" xfId="0" applyNumberFormat="1" applyFont="1" applyFill="1" applyBorder="1" applyAlignment="1">
      <alignment/>
    </xf>
    <xf numFmtId="4" fontId="11" fillId="0" borderId="40" xfId="0" applyNumberFormat="1" applyFont="1" applyFill="1" applyBorder="1" applyAlignment="1">
      <alignment/>
    </xf>
    <xf numFmtId="0" fontId="11" fillId="0" borderId="50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4" fontId="11" fillId="0" borderId="81" xfId="0" applyNumberFormat="1" applyFont="1" applyBorder="1" applyAlignment="1">
      <alignment/>
    </xf>
    <xf numFmtId="0" fontId="11" fillId="0" borderId="56" xfId="0" applyFont="1" applyBorder="1" applyAlignment="1">
      <alignment horizontal="left"/>
    </xf>
    <xf numFmtId="0" fontId="11" fillId="0" borderId="65" xfId="0" applyFont="1" applyBorder="1" applyAlignment="1">
      <alignment/>
    </xf>
    <xf numFmtId="0" fontId="7" fillId="0" borderId="12" xfId="48" applyFont="1" applyBorder="1" applyAlignment="1">
      <alignment horizontal="left"/>
      <protection/>
    </xf>
    <xf numFmtId="0" fontId="7" fillId="0" borderId="134" xfId="48" applyFont="1" applyBorder="1" applyAlignment="1">
      <alignment horizontal="center"/>
      <protection/>
    </xf>
    <xf numFmtId="4" fontId="11" fillId="40" borderId="59" xfId="0" applyNumberFormat="1" applyFont="1" applyFill="1" applyBorder="1" applyAlignment="1">
      <alignment/>
    </xf>
    <xf numFmtId="0" fontId="11" fillId="0" borderId="95" xfId="48" applyFont="1" applyBorder="1">
      <alignment/>
      <protection/>
    </xf>
    <xf numFmtId="4" fontId="11" fillId="0" borderId="40" xfId="47" applyNumberFormat="1" applyFont="1" applyBorder="1">
      <alignment/>
      <protection/>
    </xf>
    <xf numFmtId="4" fontId="11" fillId="0" borderId="88" xfId="49" applyNumberFormat="1" applyFont="1" applyBorder="1">
      <alignment/>
      <protection/>
    </xf>
    <xf numFmtId="4" fontId="11" fillId="0" borderId="61" xfId="49" applyNumberFormat="1" applyFont="1" applyBorder="1">
      <alignment/>
      <protection/>
    </xf>
    <xf numFmtId="4" fontId="11" fillId="0" borderId="39" xfId="49" applyNumberFormat="1" applyFont="1" applyBorder="1" applyAlignment="1">
      <alignment horizontal="right"/>
      <protection/>
    </xf>
    <xf numFmtId="4" fontId="11" fillId="0" borderId="40" xfId="49" applyNumberFormat="1" applyFont="1" applyBorder="1" applyAlignment="1">
      <alignment horizontal="right"/>
      <protection/>
    </xf>
    <xf numFmtId="4" fontId="11" fillId="0" borderId="44" xfId="49" applyNumberFormat="1" applyFont="1" applyBorder="1" applyAlignment="1">
      <alignment horizontal="right"/>
      <protection/>
    </xf>
    <xf numFmtId="0" fontId="7" fillId="0" borderId="135" xfId="48" applyFont="1" applyBorder="1" applyAlignment="1">
      <alignment horizontal="center"/>
      <protection/>
    </xf>
    <xf numFmtId="0" fontId="11" fillId="0" borderId="92" xfId="48" applyFont="1" applyBorder="1">
      <alignment/>
      <protection/>
    </xf>
    <xf numFmtId="0" fontId="11" fillId="0" borderId="92" xfId="49" applyFont="1" applyBorder="1">
      <alignment/>
      <protection/>
    </xf>
    <xf numFmtId="0" fontId="11" fillId="0" borderId="95" xfId="49" applyFont="1" applyBorder="1">
      <alignment/>
      <protection/>
    </xf>
    <xf numFmtId="0" fontId="11" fillId="0" borderId="87" xfId="49" applyFont="1" applyBorder="1">
      <alignment/>
      <protection/>
    </xf>
    <xf numFmtId="4" fontId="11" fillId="0" borderId="39" xfId="48" applyNumberFormat="1" applyFont="1" applyBorder="1">
      <alignment/>
      <protection/>
    </xf>
    <xf numFmtId="0" fontId="7" fillId="0" borderId="87" xfId="48" applyFont="1" applyBorder="1" applyAlignment="1">
      <alignment horizontal="center"/>
      <protection/>
    </xf>
    <xf numFmtId="0" fontId="11" fillId="0" borderId="112" xfId="48" applyFont="1" applyBorder="1" applyAlignment="1">
      <alignment horizontal="center" wrapText="1"/>
      <protection/>
    </xf>
    <xf numFmtId="0" fontId="11" fillId="0" borderId="107" xfId="48" applyFont="1" applyBorder="1" applyAlignment="1">
      <alignment horizontal="center"/>
      <protection/>
    </xf>
    <xf numFmtId="0" fontId="11" fillId="0" borderId="136" xfId="48" applyFont="1" applyBorder="1" applyAlignment="1">
      <alignment horizontal="center"/>
      <protection/>
    </xf>
    <xf numFmtId="0" fontId="11" fillId="0" borderId="44" xfId="48" applyFont="1" applyBorder="1" applyAlignment="1">
      <alignment horizontal="center"/>
      <protection/>
    </xf>
    <xf numFmtId="0" fontId="11" fillId="0" borderId="88" xfId="48" applyFont="1" applyBorder="1" applyAlignment="1">
      <alignment horizontal="center"/>
      <protection/>
    </xf>
    <xf numFmtId="0" fontId="11" fillId="0" borderId="61" xfId="48" applyFont="1" applyBorder="1" applyAlignment="1">
      <alignment horizontal="center"/>
      <protection/>
    </xf>
    <xf numFmtId="180" fontId="100" fillId="0" borderId="0" xfId="0" applyNumberFormat="1" applyFont="1" applyAlignment="1">
      <alignment horizontal="right"/>
    </xf>
    <xf numFmtId="0" fontId="8" fillId="0" borderId="28" xfId="0" applyFont="1" applyBorder="1" applyAlignment="1">
      <alignment horizontal="left"/>
    </xf>
    <xf numFmtId="0" fontId="8" fillId="0" borderId="104" xfId="0" applyFont="1" applyBorder="1" applyAlignment="1">
      <alignment horizontal="left"/>
    </xf>
    <xf numFmtId="0" fontId="8" fillId="0" borderId="104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42" fillId="0" borderId="106" xfId="0" applyFont="1" applyBorder="1" applyAlignment="1">
      <alignment horizontal="left"/>
    </xf>
    <xf numFmtId="0" fontId="42" fillId="0" borderId="105" xfId="0" applyFont="1" applyBorder="1" applyAlignment="1">
      <alignment horizontal="left"/>
    </xf>
    <xf numFmtId="0" fontId="42" fillId="0" borderId="105" xfId="0" applyFont="1" applyBorder="1" applyAlignment="1">
      <alignment horizontal="right"/>
    </xf>
    <xf numFmtId="0" fontId="42" fillId="0" borderId="106" xfId="0" applyFont="1" applyBorder="1" applyAlignment="1">
      <alignment horizontal="right"/>
    </xf>
    <xf numFmtId="0" fontId="42" fillId="0" borderId="113" xfId="0" applyFont="1" applyBorder="1" applyAlignment="1">
      <alignment horizontal="right"/>
    </xf>
    <xf numFmtId="0" fontId="8" fillId="0" borderId="100" xfId="0" applyFont="1" applyBorder="1" applyAlignment="1">
      <alignment horizontal="left"/>
    </xf>
    <xf numFmtId="0" fontId="8" fillId="0" borderId="101" xfId="0" applyFont="1" applyBorder="1" applyAlignment="1">
      <alignment horizontal="left"/>
    </xf>
    <xf numFmtId="0" fontId="8" fillId="0" borderId="101" xfId="0" applyFont="1" applyBorder="1" applyAlignment="1">
      <alignment horizontal="right"/>
    </xf>
    <xf numFmtId="0" fontId="8" fillId="0" borderId="100" xfId="0" applyFont="1" applyBorder="1" applyAlignment="1">
      <alignment horizontal="right"/>
    </xf>
    <xf numFmtId="0" fontId="8" fillId="0" borderId="102" xfId="0" applyFont="1" applyBorder="1" applyAlignment="1">
      <alignment horizontal="right"/>
    </xf>
    <xf numFmtId="0" fontId="103" fillId="0" borderId="104" xfId="0" applyFont="1" applyBorder="1" applyAlignment="1">
      <alignment horizontal="right"/>
    </xf>
    <xf numFmtId="0" fontId="103" fillId="0" borderId="101" xfId="0" applyFont="1" applyBorder="1" applyAlignment="1">
      <alignment horizontal="right"/>
    </xf>
    <xf numFmtId="0" fontId="8" fillId="0" borderId="99" xfId="0" applyFont="1" applyBorder="1" applyAlignment="1">
      <alignment horizontal="left"/>
    </xf>
    <xf numFmtId="0" fontId="42" fillId="25" borderId="99" xfId="0" applyFont="1" applyFill="1" applyBorder="1" applyAlignment="1">
      <alignment horizontal="left"/>
    </xf>
    <xf numFmtId="0" fontId="42" fillId="25" borderId="100" xfId="0" applyFont="1" applyFill="1" applyBorder="1" applyAlignment="1">
      <alignment horizontal="left"/>
    </xf>
    <xf numFmtId="0" fontId="42" fillId="25" borderId="101" xfId="0" applyFont="1" applyFill="1" applyBorder="1" applyAlignment="1">
      <alignment horizontal="left"/>
    </xf>
    <xf numFmtId="0" fontId="42" fillId="25" borderId="101" xfId="0" applyFont="1" applyFill="1" applyBorder="1" applyAlignment="1">
      <alignment horizontal="right"/>
    </xf>
    <xf numFmtId="0" fontId="42" fillId="25" borderId="100" xfId="0" applyFont="1" applyFill="1" applyBorder="1" applyAlignment="1">
      <alignment horizontal="right"/>
    </xf>
    <xf numFmtId="0" fontId="42" fillId="25" borderId="102" xfId="0" applyFont="1" applyFill="1" applyBorder="1" applyAlignment="1">
      <alignment horizontal="right"/>
    </xf>
    <xf numFmtId="0" fontId="8" fillId="0" borderId="105" xfId="0" applyFont="1" applyBorder="1" applyAlignment="1">
      <alignment horizontal="left"/>
    </xf>
    <xf numFmtId="0" fontId="8" fillId="0" borderId="106" xfId="0" applyFont="1" applyBorder="1" applyAlignment="1">
      <alignment horizontal="left"/>
    </xf>
    <xf numFmtId="0" fontId="8" fillId="0" borderId="105" xfId="0" applyFont="1" applyBorder="1" applyAlignment="1">
      <alignment horizontal="right"/>
    </xf>
    <xf numFmtId="0" fontId="8" fillId="0" borderId="106" xfId="0" applyFont="1" applyBorder="1" applyAlignment="1">
      <alignment horizontal="right"/>
    </xf>
    <xf numFmtId="0" fontId="8" fillId="0" borderId="113" xfId="0" applyFont="1" applyBorder="1" applyAlignment="1">
      <alignment horizontal="right"/>
    </xf>
    <xf numFmtId="0" fontId="104" fillId="25" borderId="101" xfId="0" applyFont="1" applyFill="1" applyBorder="1" applyAlignment="1">
      <alignment horizontal="right"/>
    </xf>
    <xf numFmtId="0" fontId="104" fillId="25" borderId="102" xfId="0" applyFont="1" applyFill="1" applyBorder="1" applyAlignment="1">
      <alignment horizontal="right"/>
    </xf>
    <xf numFmtId="0" fontId="103" fillId="0" borderId="105" xfId="0" applyFont="1" applyBorder="1" applyAlignment="1">
      <alignment horizontal="right"/>
    </xf>
    <xf numFmtId="0" fontId="103" fillId="0" borderId="106" xfId="0" applyFont="1" applyBorder="1" applyAlignment="1">
      <alignment horizontal="right"/>
    </xf>
    <xf numFmtId="0" fontId="103" fillId="0" borderId="113" xfId="0" applyFont="1" applyBorder="1" applyAlignment="1">
      <alignment horizontal="right"/>
    </xf>
    <xf numFmtId="0" fontId="8" fillId="0" borderId="107" xfId="0" applyFont="1" applyBorder="1" applyAlignment="1">
      <alignment horizontal="left"/>
    </xf>
    <xf numFmtId="0" fontId="8" fillId="25" borderId="99" xfId="0" applyFont="1" applyFill="1" applyBorder="1" applyAlignment="1">
      <alignment horizontal="left"/>
    </xf>
    <xf numFmtId="0" fontId="8" fillId="25" borderId="100" xfId="0" applyFont="1" applyFill="1" applyBorder="1" applyAlignment="1">
      <alignment horizontal="left"/>
    </xf>
    <xf numFmtId="0" fontId="8" fillId="25" borderId="101" xfId="0" applyFont="1" applyFill="1" applyBorder="1" applyAlignment="1">
      <alignment horizontal="left"/>
    </xf>
    <xf numFmtId="0" fontId="8" fillId="25" borderId="101" xfId="0" applyFont="1" applyFill="1" applyBorder="1" applyAlignment="1">
      <alignment horizontal="right"/>
    </xf>
    <xf numFmtId="0" fontId="103" fillId="25" borderId="101" xfId="0" applyFont="1" applyFill="1" applyBorder="1" applyAlignment="1">
      <alignment horizontal="right"/>
    </xf>
    <xf numFmtId="0" fontId="103" fillId="25" borderId="100" xfId="0" applyFont="1" applyFill="1" applyBorder="1" applyAlignment="1">
      <alignment horizontal="right"/>
    </xf>
    <xf numFmtId="0" fontId="103" fillId="25" borderId="102" xfId="0" applyFont="1" applyFill="1" applyBorder="1" applyAlignment="1">
      <alignment horizontal="right"/>
    </xf>
    <xf numFmtId="2" fontId="11" fillId="0" borderId="75" xfId="48" applyNumberFormat="1" applyFont="1" applyBorder="1" applyAlignment="1">
      <alignment horizontal="right"/>
      <protection/>
    </xf>
    <xf numFmtId="0" fontId="16" fillId="0" borderId="137" xfId="48" applyFont="1" applyBorder="1" applyAlignment="1">
      <alignment horizontal="left"/>
      <protection/>
    </xf>
    <xf numFmtId="4" fontId="11" fillId="0" borderId="80" xfId="48" applyNumberFormat="1" applyFont="1" applyBorder="1">
      <alignment/>
      <protection/>
    </xf>
    <xf numFmtId="4" fontId="11" fillId="0" borderId="36" xfId="48" applyNumberFormat="1" applyFont="1" applyBorder="1">
      <alignment/>
      <protection/>
    </xf>
    <xf numFmtId="0" fontId="11" fillId="0" borderId="82" xfId="48" applyFont="1" applyBorder="1" applyAlignment="1">
      <alignment horizontal="left"/>
      <protection/>
    </xf>
    <xf numFmtId="4" fontId="14" fillId="0" borderId="83" xfId="48" applyNumberFormat="1" applyFont="1" applyBorder="1" applyAlignment="1">
      <alignment horizontal="right"/>
      <protection/>
    </xf>
    <xf numFmtId="4" fontId="14" fillId="0" borderId="13" xfId="48" applyNumberFormat="1" applyFont="1" applyBorder="1" applyAlignment="1">
      <alignment horizontal="right"/>
      <protection/>
    </xf>
    <xf numFmtId="4" fontId="7" fillId="0" borderId="66" xfId="48" applyNumberFormat="1" applyFont="1" applyBorder="1" applyAlignment="1">
      <alignment horizontal="right"/>
      <protection/>
    </xf>
    <xf numFmtId="4" fontId="11" fillId="0" borderId="66" xfId="48" applyNumberFormat="1" applyFont="1" applyBorder="1" applyAlignment="1">
      <alignment horizontal="right"/>
      <protection/>
    </xf>
    <xf numFmtId="4" fontId="7" fillId="0" borderId="63" xfId="48" applyNumberFormat="1" applyFont="1" applyBorder="1" applyAlignment="1">
      <alignment horizontal="right"/>
      <protection/>
    </xf>
    <xf numFmtId="164" fontId="7" fillId="0" borderId="61" xfId="48" applyNumberFormat="1" applyFont="1" applyBorder="1">
      <alignment/>
      <protection/>
    </xf>
    <xf numFmtId="0" fontId="7" fillId="0" borderId="137" xfId="48" applyFont="1" applyBorder="1" applyAlignment="1">
      <alignment horizontal="left" wrapText="1"/>
      <protection/>
    </xf>
    <xf numFmtId="4" fontId="7" fillId="0" borderId="112" xfId="48" applyNumberFormat="1" applyFont="1" applyBorder="1">
      <alignment/>
      <protection/>
    </xf>
    <xf numFmtId="0" fontId="20" fillId="34" borderId="138" xfId="0" applyFont="1" applyFill="1" applyBorder="1" applyAlignment="1">
      <alignment horizontal="right"/>
    </xf>
    <xf numFmtId="0" fontId="36" fillId="34" borderId="24" xfId="0" applyFont="1" applyFill="1" applyBorder="1" applyAlignment="1">
      <alignment horizontal="center"/>
    </xf>
    <xf numFmtId="0" fontId="36" fillId="34" borderId="115" xfId="0" applyFont="1" applyFill="1" applyBorder="1" applyAlignment="1">
      <alignment horizontal="right"/>
    </xf>
    <xf numFmtId="0" fontId="36" fillId="34" borderId="0" xfId="0" applyFont="1" applyFill="1" applyAlignment="1">
      <alignment horizontal="right"/>
    </xf>
    <xf numFmtId="180" fontId="20" fillId="0" borderId="0" xfId="0" applyNumberFormat="1" applyFont="1" applyAlignment="1">
      <alignment horizontal="center"/>
    </xf>
    <xf numFmtId="180" fontId="20" fillId="34" borderId="0" xfId="0" applyNumberFormat="1" applyFont="1" applyFill="1" applyAlignment="1">
      <alignment horizontal="left"/>
    </xf>
    <xf numFmtId="180" fontId="20" fillId="34" borderId="0" xfId="0" applyNumberFormat="1" applyFont="1" applyFill="1" applyAlignment="1">
      <alignment horizontal="right"/>
    </xf>
    <xf numFmtId="180" fontId="20" fillId="34" borderId="115" xfId="0" applyNumberFormat="1" applyFont="1" applyFill="1" applyBorder="1" applyAlignment="1">
      <alignment horizontal="right"/>
    </xf>
    <xf numFmtId="180" fontId="20" fillId="0" borderId="0" xfId="0" applyNumberFormat="1" applyFont="1" applyAlignment="1">
      <alignment horizontal="right"/>
    </xf>
    <xf numFmtId="180" fontId="37" fillId="34" borderId="0" xfId="0" applyNumberFormat="1" applyFont="1" applyFill="1" applyAlignment="1">
      <alignment horizontal="left"/>
    </xf>
    <xf numFmtId="180" fontId="37" fillId="34" borderId="0" xfId="0" applyNumberFormat="1" applyFont="1" applyFill="1" applyAlignment="1">
      <alignment horizontal="right"/>
    </xf>
    <xf numFmtId="180" fontId="37" fillId="34" borderId="115" xfId="0" applyNumberFormat="1" applyFont="1" applyFill="1" applyBorder="1" applyAlignment="1">
      <alignment horizontal="right"/>
    </xf>
    <xf numFmtId="180" fontId="37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180" fontId="39" fillId="0" borderId="0" xfId="0" applyNumberFormat="1" applyFont="1" applyAlignment="1">
      <alignment horizontal="right"/>
    </xf>
    <xf numFmtId="182" fontId="39" fillId="0" borderId="0" xfId="0" applyNumberFormat="1" applyFont="1" applyAlignment="1">
      <alignment horizontal="right"/>
    </xf>
    <xf numFmtId="182" fontId="40" fillId="0" borderId="0" xfId="0" applyNumberFormat="1" applyFont="1" applyAlignment="1">
      <alignment horizontal="left"/>
    </xf>
    <xf numFmtId="182" fontId="40" fillId="0" borderId="0" xfId="0" applyNumberFormat="1" applyFont="1" applyAlignment="1">
      <alignment horizontal="right"/>
    </xf>
    <xf numFmtId="0" fontId="20" fillId="34" borderId="106" xfId="0" applyFont="1" applyFill="1" applyBorder="1" applyAlignment="1">
      <alignment horizontal="left"/>
    </xf>
    <xf numFmtId="0" fontId="20" fillId="34" borderId="106" xfId="0" applyFont="1" applyFill="1" applyBorder="1" applyAlignment="1">
      <alignment horizontal="right"/>
    </xf>
    <xf numFmtId="0" fontId="20" fillId="34" borderId="104" xfId="0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/>
    </xf>
    <xf numFmtId="0" fontId="39" fillId="36" borderId="28" xfId="0" applyFont="1" applyFill="1" applyBorder="1" applyAlignment="1">
      <alignment horizontal="left"/>
    </xf>
    <xf numFmtId="0" fontId="99" fillId="36" borderId="28" xfId="0" applyFont="1" applyFill="1" applyBorder="1" applyAlignment="1">
      <alignment horizontal="left"/>
    </xf>
    <xf numFmtId="0" fontId="39" fillId="37" borderId="28" xfId="0" applyFont="1" applyFill="1" applyBorder="1" applyAlignment="1">
      <alignment horizontal="right"/>
    </xf>
    <xf numFmtId="0" fontId="39" fillId="37" borderId="28" xfId="0" applyFont="1" applyFill="1" applyBorder="1" applyAlignment="1">
      <alignment horizontal="left"/>
    </xf>
    <xf numFmtId="0" fontId="39" fillId="0" borderId="106" xfId="0" applyFont="1" applyBorder="1" applyAlignment="1">
      <alignment horizontal="right"/>
    </xf>
    <xf numFmtId="0" fontId="40" fillId="0" borderId="106" xfId="0" applyFont="1" applyBorder="1" applyAlignment="1">
      <alignment horizontal="left"/>
    </xf>
    <xf numFmtId="0" fontId="39" fillId="0" borderId="106" xfId="0" applyFont="1" applyBorder="1" applyAlignment="1">
      <alignment horizontal="left"/>
    </xf>
    <xf numFmtId="180" fontId="20" fillId="34" borderId="106" xfId="0" applyNumberFormat="1" applyFont="1" applyFill="1" applyBorder="1" applyAlignment="1">
      <alignment horizontal="left"/>
    </xf>
    <xf numFmtId="180" fontId="20" fillId="34" borderId="106" xfId="0" applyNumberFormat="1" applyFont="1" applyFill="1" applyBorder="1" applyAlignment="1">
      <alignment horizontal="right"/>
    </xf>
    <xf numFmtId="180" fontId="20" fillId="34" borderId="104" xfId="0" applyNumberFormat="1" applyFont="1" applyFill="1" applyBorder="1" applyAlignment="1">
      <alignment horizontal="center"/>
    </xf>
    <xf numFmtId="180" fontId="20" fillId="34" borderId="28" xfId="0" applyNumberFormat="1" applyFont="1" applyFill="1" applyBorder="1" applyAlignment="1">
      <alignment horizontal="center"/>
    </xf>
    <xf numFmtId="180" fontId="39" fillId="36" borderId="28" xfId="0" applyNumberFormat="1" applyFont="1" applyFill="1" applyBorder="1" applyAlignment="1">
      <alignment horizontal="left"/>
    </xf>
    <xf numFmtId="0" fontId="36" fillId="34" borderId="104" xfId="0" applyFont="1" applyFill="1" applyBorder="1" applyAlignment="1">
      <alignment horizontal="center"/>
    </xf>
    <xf numFmtId="0" fontId="36" fillId="34" borderId="28" xfId="0" applyFont="1" applyFill="1" applyBorder="1" applyAlignment="1">
      <alignment horizontal="center"/>
    </xf>
    <xf numFmtId="180" fontId="39" fillId="36" borderId="28" xfId="0" applyNumberFormat="1" applyFont="1" applyFill="1" applyBorder="1" applyAlignment="1">
      <alignment horizontal="right"/>
    </xf>
    <xf numFmtId="180" fontId="39" fillId="37" borderId="28" xfId="0" applyNumberFormat="1" applyFont="1" applyFill="1" applyBorder="1" applyAlignment="1">
      <alignment horizontal="right"/>
    </xf>
    <xf numFmtId="0" fontId="105" fillId="36" borderId="28" xfId="0" applyFont="1" applyFill="1" applyBorder="1" applyAlignment="1">
      <alignment horizontal="left"/>
    </xf>
    <xf numFmtId="182" fontId="39" fillId="36" borderId="28" xfId="0" applyNumberFormat="1" applyFont="1" applyFill="1" applyBorder="1" applyAlignment="1">
      <alignment horizontal="right"/>
    </xf>
    <xf numFmtId="182" fontId="39" fillId="37" borderId="28" xfId="0" applyNumberFormat="1" applyFont="1" applyFill="1" applyBorder="1" applyAlignment="1">
      <alignment horizontal="right"/>
    </xf>
    <xf numFmtId="182" fontId="39" fillId="0" borderId="106" xfId="0" applyNumberFormat="1" applyFont="1" applyBorder="1" applyAlignment="1">
      <alignment horizontal="right"/>
    </xf>
    <xf numFmtId="182" fontId="106" fillId="0" borderId="106" xfId="0" applyNumberFormat="1" applyFont="1" applyBorder="1" applyAlignment="1">
      <alignment horizontal="right"/>
    </xf>
    <xf numFmtId="180" fontId="39" fillId="0" borderId="106" xfId="0" applyNumberFormat="1" applyFont="1" applyBorder="1" applyAlignment="1">
      <alignment horizontal="right"/>
    </xf>
    <xf numFmtId="0" fontId="20" fillId="34" borderId="106" xfId="0" applyFont="1" applyFill="1" applyBorder="1" applyAlignment="1">
      <alignment horizontal="left"/>
    </xf>
    <xf numFmtId="0" fontId="20" fillId="34" borderId="106" xfId="0" applyFont="1" applyFill="1" applyBorder="1" applyAlignment="1">
      <alignment horizontal="right"/>
    </xf>
    <xf numFmtId="0" fontId="105" fillId="36" borderId="28" xfId="0" applyFont="1" applyFill="1" applyBorder="1" applyAlignment="1">
      <alignment horizontal="left"/>
    </xf>
    <xf numFmtId="0" fontId="39" fillId="36" borderId="28" xfId="0" applyFont="1" applyFill="1" applyBorder="1" applyAlignment="1">
      <alignment horizontal="left"/>
    </xf>
    <xf numFmtId="180" fontId="39" fillId="36" borderId="28" xfId="0" applyNumberFormat="1" applyFont="1" applyFill="1" applyBorder="1" applyAlignment="1">
      <alignment horizontal="right"/>
    </xf>
    <xf numFmtId="0" fontId="39" fillId="37" borderId="28" xfId="0" applyFont="1" applyFill="1" applyBorder="1" applyAlignment="1">
      <alignment horizontal="right"/>
    </xf>
    <xf numFmtId="0" fontId="39" fillId="37" borderId="28" xfId="0" applyFont="1" applyFill="1" applyBorder="1" applyAlignment="1">
      <alignment horizontal="left"/>
    </xf>
    <xf numFmtId="180" fontId="39" fillId="37" borderId="28" xfId="0" applyNumberFormat="1" applyFont="1" applyFill="1" applyBorder="1" applyAlignment="1">
      <alignment horizontal="right"/>
    </xf>
    <xf numFmtId="180" fontId="106" fillId="0" borderId="106" xfId="0" applyNumberFormat="1" applyFont="1" applyBorder="1" applyAlignment="1">
      <alignment horizontal="right"/>
    </xf>
    <xf numFmtId="180" fontId="106" fillId="37" borderId="28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7" fillId="0" borderId="65" xfId="0" applyFont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0" fillId="34" borderId="28" xfId="0" applyFont="1" applyFill="1" applyBorder="1" applyAlignment="1">
      <alignment horizontal="left"/>
    </xf>
    <xf numFmtId="0" fontId="20" fillId="34" borderId="28" xfId="0" applyFont="1" applyFill="1" applyBorder="1" applyAlignment="1">
      <alignment horizontal="right"/>
    </xf>
    <xf numFmtId="0" fontId="25" fillId="41" borderId="28" xfId="0" applyFont="1" applyFill="1" applyBorder="1" applyAlignment="1">
      <alignment horizontal="left"/>
    </xf>
    <xf numFmtId="0" fontId="25" fillId="41" borderId="28" xfId="0" applyFont="1" applyFill="1" applyBorder="1" applyAlignment="1">
      <alignment horizontal="right"/>
    </xf>
    <xf numFmtId="0" fontId="97" fillId="0" borderId="0" xfId="0" applyFont="1" applyAlignment="1">
      <alignment horizontal="left"/>
    </xf>
    <xf numFmtId="0" fontId="97" fillId="34" borderId="24" xfId="0" applyFont="1" applyFill="1" applyBorder="1" applyAlignment="1">
      <alignment horizontal="right"/>
    </xf>
    <xf numFmtId="0" fontId="97" fillId="34" borderId="24" xfId="0" applyFont="1" applyFill="1" applyBorder="1" applyAlignment="1">
      <alignment horizontal="left"/>
    </xf>
    <xf numFmtId="0" fontId="25" fillId="34" borderId="24" xfId="0" applyFont="1" applyFill="1" applyBorder="1" applyAlignment="1">
      <alignment horizontal="right"/>
    </xf>
    <xf numFmtId="0" fontId="43" fillId="0" borderId="0" xfId="0" applyFont="1" applyAlignment="1">
      <alignment horizontal="left"/>
    </xf>
    <xf numFmtId="164" fontId="11" fillId="0" borderId="34" xfId="0" applyNumberFormat="1" applyFont="1" applyBorder="1" applyAlignment="1">
      <alignment wrapText="1"/>
    </xf>
    <xf numFmtId="164" fontId="11" fillId="0" borderId="34" xfId="0" applyNumberFormat="1" applyFont="1" applyBorder="1" applyAlignment="1">
      <alignment/>
    </xf>
    <xf numFmtId="164" fontId="11" fillId="0" borderId="114" xfId="0" applyNumberFormat="1" applyFont="1" applyBorder="1" applyAlignment="1">
      <alignment/>
    </xf>
    <xf numFmtId="164" fontId="11" fillId="0" borderId="66" xfId="0" applyNumberFormat="1" applyFont="1" applyBorder="1" applyAlignment="1">
      <alignment/>
    </xf>
    <xf numFmtId="164" fontId="11" fillId="0" borderId="67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179" fontId="22" fillId="0" borderId="0" xfId="0" applyNumberFormat="1" applyFont="1" applyAlignment="1">
      <alignment horizontal="right"/>
    </xf>
    <xf numFmtId="179" fontId="22" fillId="35" borderId="24" xfId="0" applyNumberFormat="1" applyFont="1" applyFill="1" applyBorder="1" applyAlignment="1">
      <alignment horizontal="right"/>
    </xf>
    <xf numFmtId="179" fontId="25" fillId="34" borderId="108" xfId="0" applyNumberFormat="1" applyFont="1" applyFill="1" applyBorder="1" applyAlignment="1">
      <alignment horizontal="right"/>
    </xf>
    <xf numFmtId="179" fontId="107" fillId="0" borderId="0" xfId="0" applyNumberFormat="1" applyFont="1" applyAlignment="1">
      <alignment horizontal="right"/>
    </xf>
    <xf numFmtId="179" fontId="25" fillId="34" borderId="100" xfId="0" applyNumberFormat="1" applyFont="1" applyFill="1" applyBorder="1" applyAlignment="1">
      <alignment horizontal="right"/>
    </xf>
    <xf numFmtId="179" fontId="108" fillId="34" borderId="100" xfId="0" applyNumberFormat="1" applyFont="1" applyFill="1" applyBorder="1" applyAlignment="1">
      <alignment horizontal="right"/>
    </xf>
    <xf numFmtId="179" fontId="22" fillId="35" borderId="28" xfId="0" applyNumberFormat="1" applyFont="1" applyFill="1" applyBorder="1" applyAlignment="1">
      <alignment horizontal="right"/>
    </xf>
    <xf numFmtId="179" fontId="22" fillId="0" borderId="24" xfId="0" applyNumberFormat="1" applyFont="1" applyBorder="1" applyAlignment="1">
      <alignment horizontal="right"/>
    </xf>
    <xf numFmtId="179" fontId="22" fillId="0" borderId="109" xfId="0" applyNumberFormat="1" applyFont="1" applyBorder="1" applyAlignment="1">
      <alignment horizontal="right"/>
    </xf>
    <xf numFmtId="179" fontId="25" fillId="34" borderId="28" xfId="0" applyNumberFormat="1" applyFont="1" applyFill="1" applyBorder="1" applyAlignment="1">
      <alignment horizontal="right"/>
    </xf>
    <xf numFmtId="179" fontId="108" fillId="34" borderId="28" xfId="0" applyNumberFormat="1" applyFont="1" applyFill="1" applyBorder="1" applyAlignment="1">
      <alignment horizontal="right"/>
    </xf>
    <xf numFmtId="179" fontId="22" fillId="35" borderId="106" xfId="0" applyNumberFormat="1" applyFont="1" applyFill="1" applyBorder="1" applyAlignment="1">
      <alignment horizontal="right"/>
    </xf>
    <xf numFmtId="182" fontId="39" fillId="37" borderId="28" xfId="0" applyNumberFormat="1" applyFont="1" applyFill="1" applyBorder="1" applyAlignment="1">
      <alignment horizontal="right"/>
    </xf>
    <xf numFmtId="182" fontId="40" fillId="0" borderId="0" xfId="0" applyNumberFormat="1" applyFont="1" applyAlignment="1">
      <alignment horizontal="right"/>
    </xf>
    <xf numFmtId="182" fontId="106" fillId="0" borderId="106" xfId="0" applyNumberFormat="1" applyFont="1" applyBorder="1" applyAlignment="1">
      <alignment horizontal="right"/>
    </xf>
    <xf numFmtId="182" fontId="39" fillId="0" borderId="106" xfId="0" applyNumberFormat="1" applyFont="1" applyBorder="1" applyAlignment="1">
      <alignment horizontal="right"/>
    </xf>
    <xf numFmtId="180" fontId="40" fillId="0" borderId="0" xfId="0" applyNumberFormat="1" applyFont="1" applyAlignment="1">
      <alignment horizontal="right"/>
    </xf>
    <xf numFmtId="180" fontId="100" fillId="0" borderId="0" xfId="0" applyNumberFormat="1" applyFont="1" applyAlignment="1">
      <alignment horizontal="right"/>
    </xf>
    <xf numFmtId="182" fontId="39" fillId="36" borderId="28" xfId="0" applyNumberFormat="1" applyFont="1" applyFill="1" applyBorder="1" applyAlignment="1">
      <alignment horizontal="right"/>
    </xf>
    <xf numFmtId="180" fontId="39" fillId="36" borderId="28" xfId="0" applyNumberFormat="1" applyFont="1" applyFill="1" applyBorder="1" applyAlignment="1">
      <alignment horizontal="right"/>
    </xf>
    <xf numFmtId="180" fontId="39" fillId="37" borderId="28" xfId="0" applyNumberFormat="1" applyFont="1" applyFill="1" applyBorder="1" applyAlignment="1">
      <alignment horizontal="right"/>
    </xf>
    <xf numFmtId="180" fontId="39" fillId="0" borderId="106" xfId="0" applyNumberFormat="1" applyFont="1" applyBorder="1" applyAlignment="1">
      <alignment horizontal="right"/>
    </xf>
    <xf numFmtId="0" fontId="13" fillId="0" borderId="135" xfId="0" applyFont="1" applyBorder="1" applyAlignment="1">
      <alignment horizontal="center" shrinkToFit="1"/>
    </xf>
    <xf numFmtId="0" fontId="13" fillId="0" borderId="92" xfId="0" applyFont="1" applyBorder="1" applyAlignment="1">
      <alignment horizontal="center" shrinkToFit="1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87" xfId="0" applyFont="1" applyBorder="1" applyAlignment="1">
      <alignment horizontal="center" shrinkToFit="1"/>
    </xf>
    <xf numFmtId="0" fontId="13" fillId="0" borderId="8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135" xfId="0" applyFont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List2" xfId="49"/>
    <cellStyle name="normální_List3" xfId="50"/>
    <cellStyle name="normální_List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184</xdr:row>
      <xdr:rowOff>28575</xdr:rowOff>
    </xdr:from>
    <xdr:to>
      <xdr:col>5</xdr:col>
      <xdr:colOff>733425</xdr:colOff>
      <xdr:row>189</xdr:row>
      <xdr:rowOff>85725</xdr:rowOff>
    </xdr:to>
    <xdr:pic>
      <xdr:nvPicPr>
        <xdr:cNvPr id="1" name="img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0609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296</xdr:row>
      <xdr:rowOff>0</xdr:rowOff>
    </xdr:from>
    <xdr:to>
      <xdr:col>5</xdr:col>
      <xdr:colOff>733425</xdr:colOff>
      <xdr:row>300</xdr:row>
      <xdr:rowOff>142875</xdr:rowOff>
    </xdr:to>
    <xdr:pic>
      <xdr:nvPicPr>
        <xdr:cNvPr id="2" name="img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1965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299</xdr:row>
      <xdr:rowOff>28575</xdr:rowOff>
    </xdr:from>
    <xdr:to>
      <xdr:col>5</xdr:col>
      <xdr:colOff>733425</xdr:colOff>
      <xdr:row>304</xdr:row>
      <xdr:rowOff>85725</xdr:rowOff>
    </xdr:to>
    <xdr:pic>
      <xdr:nvPicPr>
        <xdr:cNvPr id="3" name="img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81562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347</xdr:row>
      <xdr:rowOff>28575</xdr:rowOff>
    </xdr:from>
    <xdr:to>
      <xdr:col>5</xdr:col>
      <xdr:colOff>733425</xdr:colOff>
      <xdr:row>352</xdr:row>
      <xdr:rowOff>85725</xdr:rowOff>
    </xdr:to>
    <xdr:pic>
      <xdr:nvPicPr>
        <xdr:cNvPr id="4" name="img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67213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showGridLines="0" view="pageLayout" workbookViewId="0" topLeftCell="A1">
      <selection activeCell="G78" sqref="G78"/>
    </sheetView>
  </sheetViews>
  <sheetFormatPr defaultColWidth="9.00390625" defaultRowHeight="12.75"/>
  <cols>
    <col min="1" max="2" width="1.37890625" style="0" customWidth="1"/>
    <col min="3" max="3" width="4.875" style="0" customWidth="1"/>
    <col min="4" max="4" width="17.25390625" style="0" customWidth="1"/>
    <col min="5" max="5" width="9.75390625" style="0" customWidth="1"/>
    <col min="6" max="6" width="6.875" style="0" customWidth="1"/>
    <col min="7" max="7" width="5.625" style="0" customWidth="1"/>
    <col min="8" max="8" width="2.75390625" style="0" customWidth="1"/>
    <col min="9" max="9" width="3.75390625" style="0" customWidth="1"/>
    <col min="10" max="11" width="17.25390625" style="0" customWidth="1"/>
    <col min="12" max="12" width="5.625" style="0" customWidth="1"/>
    <col min="13" max="13" width="4.125" style="0" customWidth="1"/>
    <col min="14" max="14" width="7.625" style="0" customWidth="1"/>
    <col min="15" max="15" width="17.25390625" style="0" customWidth="1"/>
    <col min="16" max="17" width="8.25390625" style="0" customWidth="1"/>
  </cols>
  <sheetData>
    <row r="1" spans="1:17" ht="12.75">
      <c r="A1" s="225" t="s">
        <v>153</v>
      </c>
      <c r="B1" s="225"/>
      <c r="C1" s="225"/>
      <c r="D1" s="225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 t="s">
        <v>789</v>
      </c>
    </row>
    <row r="2" spans="1:17" ht="21">
      <c r="A2" s="228"/>
      <c r="B2" s="228"/>
      <c r="C2" s="228"/>
      <c r="D2" s="228"/>
      <c r="E2" s="229" t="s">
        <v>790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12.75">
      <c r="A3" s="228"/>
      <c r="B3" s="228"/>
      <c r="C3" s="230"/>
      <c r="D3" s="230"/>
      <c r="E3" s="231" t="s">
        <v>791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12.75">
      <c r="A4" s="228"/>
      <c r="B4" s="228"/>
      <c r="C4" s="230"/>
      <c r="D4" s="230"/>
      <c r="E4" s="232" t="s">
        <v>792</v>
      </c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2.75">
      <c r="A5" s="228"/>
      <c r="B5" s="228"/>
      <c r="C5" s="228"/>
      <c r="D5" s="228"/>
      <c r="E5" s="228" t="s">
        <v>793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13.5">
      <c r="A6" s="228"/>
      <c r="B6" s="228"/>
      <c r="C6" s="228"/>
      <c r="D6" s="228"/>
      <c r="E6" s="233" t="s">
        <v>515</v>
      </c>
      <c r="F6" s="234" t="s">
        <v>794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ht="13.5">
      <c r="A7" s="228"/>
      <c r="B7" s="228"/>
      <c r="C7" s="228"/>
      <c r="D7" s="228"/>
      <c r="E7" s="228" t="s">
        <v>511</v>
      </c>
      <c r="F7" s="234" t="s">
        <v>154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ht="13.5">
      <c r="A8" s="228"/>
      <c r="B8" s="228"/>
      <c r="C8" s="228"/>
      <c r="D8" s="228"/>
      <c r="E8" s="228" t="s">
        <v>516</v>
      </c>
      <c r="F8" s="234" t="s">
        <v>155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</row>
    <row r="9" spans="1:17" ht="12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</row>
    <row r="10" spans="1:17" ht="13.5">
      <c r="A10" s="228"/>
      <c r="B10" s="228"/>
      <c r="C10" s="228"/>
      <c r="D10" s="228"/>
      <c r="E10" s="228" t="s">
        <v>157</v>
      </c>
      <c r="F10" s="235" t="s">
        <v>154</v>
      </c>
      <c r="G10" s="235"/>
      <c r="H10" s="235"/>
      <c r="I10" s="234" t="s">
        <v>795</v>
      </c>
      <c r="J10" s="234"/>
      <c r="K10" s="234"/>
      <c r="L10" s="234"/>
      <c r="M10" s="234"/>
      <c r="N10" s="234"/>
      <c r="O10" s="234"/>
      <c r="P10" s="234"/>
      <c r="Q10" s="234"/>
    </row>
    <row r="11" spans="1:17" ht="12.75">
      <c r="A11" s="228"/>
      <c r="B11" s="228"/>
      <c r="C11" s="228"/>
      <c r="D11" s="228"/>
      <c r="E11" s="228" t="s">
        <v>158</v>
      </c>
      <c r="F11" s="236" t="s">
        <v>154</v>
      </c>
      <c r="G11" s="236"/>
      <c r="H11" s="236"/>
      <c r="I11" s="236" t="s">
        <v>159</v>
      </c>
      <c r="J11" s="236"/>
      <c r="K11" s="236"/>
      <c r="L11" s="236"/>
      <c r="M11" s="236"/>
      <c r="N11" s="236"/>
      <c r="O11" s="236"/>
      <c r="P11" s="236"/>
      <c r="Q11" s="236"/>
    </row>
    <row r="12" spans="1:17" ht="13.5" thickBo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7" ht="13.5" thickBot="1">
      <c r="A13" s="237" t="s">
        <v>2</v>
      </c>
      <c r="B13" s="238"/>
      <c r="C13" s="238"/>
      <c r="D13" s="239"/>
      <c r="E13" s="240" t="s">
        <v>796</v>
      </c>
      <c r="F13" s="240"/>
      <c r="G13" s="240"/>
      <c r="H13" s="240"/>
      <c r="I13" s="240"/>
      <c r="J13" s="239" t="s">
        <v>797</v>
      </c>
      <c r="K13" s="239" t="s">
        <v>798</v>
      </c>
      <c r="L13" s="239"/>
      <c r="M13" s="240" t="s">
        <v>12</v>
      </c>
      <c r="N13" s="240"/>
      <c r="O13" s="239" t="s">
        <v>799</v>
      </c>
      <c r="P13" s="239" t="s">
        <v>800</v>
      </c>
      <c r="Q13" s="241" t="s">
        <v>801</v>
      </c>
    </row>
    <row r="14" spans="1:17" ht="17.25" thickBot="1">
      <c r="A14" s="242" t="s">
        <v>802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</row>
    <row r="15" spans="1:17" ht="12.75">
      <c r="A15" s="245" t="s">
        <v>803</v>
      </c>
      <c r="B15" s="246"/>
      <c r="C15" s="545"/>
      <c r="D15" s="546" t="s">
        <v>804</v>
      </c>
      <c r="E15" s="545"/>
      <c r="F15" s="545"/>
      <c r="G15" s="545"/>
      <c r="H15" s="545"/>
      <c r="I15" s="545"/>
      <c r="J15" s="547"/>
      <c r="K15" s="547"/>
      <c r="L15" s="547"/>
      <c r="M15" s="548"/>
      <c r="N15" s="548"/>
      <c r="O15" s="547"/>
      <c r="P15" s="547" t="s">
        <v>805</v>
      </c>
      <c r="Q15" s="549" t="s">
        <v>805</v>
      </c>
    </row>
    <row r="16" spans="1:17" ht="12.75">
      <c r="A16" s="245" t="s">
        <v>803</v>
      </c>
      <c r="B16" s="246"/>
      <c r="C16" s="545"/>
      <c r="D16" s="546" t="s">
        <v>806</v>
      </c>
      <c r="E16" s="545"/>
      <c r="F16" s="545"/>
      <c r="G16" s="545"/>
      <c r="H16" s="545"/>
      <c r="I16" s="545"/>
      <c r="J16" s="547"/>
      <c r="K16" s="547"/>
      <c r="L16" s="547"/>
      <c r="M16" s="548"/>
      <c r="N16" s="548"/>
      <c r="O16" s="547"/>
      <c r="P16" s="547" t="s">
        <v>805</v>
      </c>
      <c r="Q16" s="549" t="s">
        <v>805</v>
      </c>
    </row>
    <row r="17" spans="1:17" ht="12.75">
      <c r="A17" s="247"/>
      <c r="B17" s="248"/>
      <c r="C17" s="550"/>
      <c r="D17" s="551" t="s">
        <v>807</v>
      </c>
      <c r="E17" s="550"/>
      <c r="F17" s="550"/>
      <c r="G17" s="550"/>
      <c r="H17" s="550"/>
      <c r="I17" s="550"/>
      <c r="J17" s="552"/>
      <c r="K17" s="552"/>
      <c r="L17" s="552"/>
      <c r="M17" s="553"/>
      <c r="N17" s="553"/>
      <c r="O17" s="552"/>
      <c r="P17" s="552" t="s">
        <v>805</v>
      </c>
      <c r="Q17" s="554" t="s">
        <v>805</v>
      </c>
    </row>
    <row r="18" spans="1:17" ht="12.75">
      <c r="A18" s="245" t="s">
        <v>808</v>
      </c>
      <c r="B18" s="246"/>
      <c r="C18" s="545"/>
      <c r="D18" s="546" t="s">
        <v>809</v>
      </c>
      <c r="E18" s="545"/>
      <c r="F18" s="545"/>
      <c r="G18" s="545"/>
      <c r="H18" s="545"/>
      <c r="I18" s="545"/>
      <c r="J18" s="547"/>
      <c r="K18" s="547"/>
      <c r="L18" s="547"/>
      <c r="M18" s="548"/>
      <c r="N18" s="548"/>
      <c r="O18" s="547"/>
      <c r="P18" s="547" t="s">
        <v>805</v>
      </c>
      <c r="Q18" s="549" t="s">
        <v>805</v>
      </c>
    </row>
    <row r="19" spans="1:17" ht="12.75">
      <c r="A19" s="245" t="s">
        <v>808</v>
      </c>
      <c r="B19" s="246"/>
      <c r="C19" s="545"/>
      <c r="D19" s="546" t="s">
        <v>810</v>
      </c>
      <c r="E19" s="545"/>
      <c r="F19" s="545"/>
      <c r="G19" s="545"/>
      <c r="H19" s="545"/>
      <c r="I19" s="545"/>
      <c r="J19" s="547"/>
      <c r="K19" s="547"/>
      <c r="L19" s="547"/>
      <c r="M19" s="548"/>
      <c r="N19" s="548"/>
      <c r="O19" s="547"/>
      <c r="P19" s="547" t="s">
        <v>805</v>
      </c>
      <c r="Q19" s="549" t="s">
        <v>805</v>
      </c>
    </row>
    <row r="20" spans="1:17" ht="12.75">
      <c r="A20" s="247"/>
      <c r="B20" s="248"/>
      <c r="C20" s="550"/>
      <c r="D20" s="551" t="s">
        <v>811</v>
      </c>
      <c r="E20" s="550"/>
      <c r="F20" s="550"/>
      <c r="G20" s="550"/>
      <c r="H20" s="550"/>
      <c r="I20" s="550"/>
      <c r="J20" s="552"/>
      <c r="K20" s="552"/>
      <c r="L20" s="552"/>
      <c r="M20" s="553"/>
      <c r="N20" s="553"/>
      <c r="O20" s="552"/>
      <c r="P20" s="552" t="s">
        <v>805</v>
      </c>
      <c r="Q20" s="554" t="s">
        <v>805</v>
      </c>
    </row>
    <row r="21" spans="1:17" ht="12.75">
      <c r="A21" s="245" t="s">
        <v>812</v>
      </c>
      <c r="B21" s="246"/>
      <c r="C21" s="545"/>
      <c r="D21" s="546" t="s">
        <v>813</v>
      </c>
      <c r="E21" s="545"/>
      <c r="F21" s="545"/>
      <c r="G21" s="545"/>
      <c r="H21" s="545"/>
      <c r="I21" s="545"/>
      <c r="J21" s="547"/>
      <c r="K21" s="547"/>
      <c r="L21" s="547"/>
      <c r="M21" s="548"/>
      <c r="N21" s="548"/>
      <c r="O21" s="547"/>
      <c r="P21" s="547" t="s">
        <v>805</v>
      </c>
      <c r="Q21" s="549" t="s">
        <v>805</v>
      </c>
    </row>
    <row r="22" spans="1:17" ht="12.75">
      <c r="A22" s="245" t="s">
        <v>812</v>
      </c>
      <c r="B22" s="246"/>
      <c r="C22" s="545"/>
      <c r="D22" s="546" t="s">
        <v>814</v>
      </c>
      <c r="E22" s="545"/>
      <c r="F22" s="545"/>
      <c r="G22" s="545"/>
      <c r="H22" s="545"/>
      <c r="I22" s="545"/>
      <c r="J22" s="547"/>
      <c r="K22" s="547"/>
      <c r="L22" s="547"/>
      <c r="M22" s="548"/>
      <c r="N22" s="548"/>
      <c r="O22" s="547"/>
      <c r="P22" s="547" t="s">
        <v>805</v>
      </c>
      <c r="Q22" s="549" t="s">
        <v>805</v>
      </c>
    </row>
    <row r="23" spans="1:17" ht="12.75">
      <c r="A23" s="247"/>
      <c r="B23" s="248"/>
      <c r="C23" s="550"/>
      <c r="D23" s="551" t="s">
        <v>815</v>
      </c>
      <c r="E23" s="550"/>
      <c r="F23" s="550"/>
      <c r="G23" s="550"/>
      <c r="H23" s="550"/>
      <c r="I23" s="550"/>
      <c r="J23" s="552"/>
      <c r="K23" s="552"/>
      <c r="L23" s="552"/>
      <c r="M23" s="553"/>
      <c r="N23" s="553"/>
      <c r="O23" s="552"/>
      <c r="P23" s="552" t="s">
        <v>805</v>
      </c>
      <c r="Q23" s="554" t="s">
        <v>805</v>
      </c>
    </row>
    <row r="24" spans="1:17" ht="12.75">
      <c r="A24" s="245" t="s">
        <v>816</v>
      </c>
      <c r="B24" s="246"/>
      <c r="C24" s="545"/>
      <c r="D24" s="546" t="s">
        <v>817</v>
      </c>
      <c r="E24" s="545"/>
      <c r="F24" s="545"/>
      <c r="G24" s="545"/>
      <c r="H24" s="545"/>
      <c r="I24" s="545"/>
      <c r="J24" s="547"/>
      <c r="K24" s="547"/>
      <c r="L24" s="547"/>
      <c r="M24" s="548"/>
      <c r="N24" s="548"/>
      <c r="O24" s="547"/>
      <c r="P24" s="547" t="s">
        <v>805</v>
      </c>
      <c r="Q24" s="549" t="s">
        <v>805</v>
      </c>
    </row>
    <row r="25" spans="1:17" ht="12.75">
      <c r="A25" s="245" t="s">
        <v>818</v>
      </c>
      <c r="B25" s="246"/>
      <c r="C25" s="545"/>
      <c r="D25" s="546" t="s">
        <v>819</v>
      </c>
      <c r="E25" s="545"/>
      <c r="F25" s="545"/>
      <c r="G25" s="545"/>
      <c r="H25" s="545"/>
      <c r="I25" s="545"/>
      <c r="J25" s="547"/>
      <c r="K25" s="547"/>
      <c r="L25" s="547"/>
      <c r="M25" s="548"/>
      <c r="N25" s="548"/>
      <c r="O25" s="547"/>
      <c r="P25" s="547" t="s">
        <v>805</v>
      </c>
      <c r="Q25" s="549" t="s">
        <v>805</v>
      </c>
    </row>
    <row r="26" spans="1:17" ht="12.75">
      <c r="A26" s="245" t="s">
        <v>820</v>
      </c>
      <c r="B26" s="246"/>
      <c r="C26" s="545"/>
      <c r="D26" s="546" t="s">
        <v>821</v>
      </c>
      <c r="E26" s="545"/>
      <c r="F26" s="545"/>
      <c r="G26" s="545"/>
      <c r="H26" s="545"/>
      <c r="I26" s="545"/>
      <c r="J26" s="547" t="s">
        <v>822</v>
      </c>
      <c r="K26" s="547" t="s">
        <v>822</v>
      </c>
      <c r="L26" s="547"/>
      <c r="M26" s="548"/>
      <c r="N26" s="548" t="s">
        <v>823</v>
      </c>
      <c r="O26" s="547"/>
      <c r="P26" s="547" t="s">
        <v>824</v>
      </c>
      <c r="Q26" s="549" t="s">
        <v>824</v>
      </c>
    </row>
    <row r="27" spans="1:17" ht="12.75">
      <c r="A27" s="245" t="s">
        <v>825</v>
      </c>
      <c r="B27" s="246"/>
      <c r="C27" s="545"/>
      <c r="D27" s="546" t="s">
        <v>6</v>
      </c>
      <c r="E27" s="545"/>
      <c r="F27" s="545"/>
      <c r="G27" s="545"/>
      <c r="H27" s="545"/>
      <c r="I27" s="545"/>
      <c r="J27" s="547" t="s">
        <v>826</v>
      </c>
      <c r="K27" s="547" t="s">
        <v>826</v>
      </c>
      <c r="L27" s="547"/>
      <c r="M27" s="548"/>
      <c r="N27" s="548" t="s">
        <v>827</v>
      </c>
      <c r="O27" s="547"/>
      <c r="P27" s="547" t="s">
        <v>828</v>
      </c>
      <c r="Q27" s="549" t="s">
        <v>828</v>
      </c>
    </row>
    <row r="28" spans="1:17" ht="12.75">
      <c r="A28" s="245" t="s">
        <v>829</v>
      </c>
      <c r="B28" s="246"/>
      <c r="C28" s="545"/>
      <c r="D28" s="546" t="s">
        <v>56</v>
      </c>
      <c r="E28" s="545"/>
      <c r="F28" s="545"/>
      <c r="G28" s="545"/>
      <c r="H28" s="545"/>
      <c r="I28" s="545"/>
      <c r="J28" s="547" t="s">
        <v>830</v>
      </c>
      <c r="K28" s="547" t="s">
        <v>831</v>
      </c>
      <c r="L28" s="547"/>
      <c r="M28" s="548"/>
      <c r="N28" s="548" t="s">
        <v>832</v>
      </c>
      <c r="O28" s="547" t="s">
        <v>833</v>
      </c>
      <c r="P28" s="547" t="s">
        <v>834</v>
      </c>
      <c r="Q28" s="549" t="s">
        <v>835</v>
      </c>
    </row>
    <row r="29" spans="1:17" ht="13.5" thickBot="1">
      <c r="A29" s="245" t="s">
        <v>836</v>
      </c>
      <c r="B29" s="246"/>
      <c r="C29" s="545"/>
      <c r="D29" s="546" t="s">
        <v>837</v>
      </c>
      <c r="E29" s="545"/>
      <c r="F29" s="545"/>
      <c r="G29" s="545"/>
      <c r="H29" s="545"/>
      <c r="I29" s="545"/>
      <c r="J29" s="547"/>
      <c r="K29" s="547"/>
      <c r="L29" s="547"/>
      <c r="M29" s="548"/>
      <c r="N29" s="548"/>
      <c r="O29" s="547"/>
      <c r="P29" s="547" t="s">
        <v>805</v>
      </c>
      <c r="Q29" s="549" t="s">
        <v>805</v>
      </c>
    </row>
    <row r="30" spans="1:17" ht="13.5" thickBot="1">
      <c r="A30" s="249"/>
      <c r="B30" s="250"/>
      <c r="C30" s="555"/>
      <c r="D30" s="556" t="s">
        <v>838</v>
      </c>
      <c r="E30" s="555"/>
      <c r="F30" s="555"/>
      <c r="G30" s="555"/>
      <c r="H30" s="555"/>
      <c r="I30" s="555"/>
      <c r="J30" s="557" t="s">
        <v>839</v>
      </c>
      <c r="K30" s="557" t="s">
        <v>840</v>
      </c>
      <c r="L30" s="557"/>
      <c r="M30" s="558"/>
      <c r="N30" s="558" t="s">
        <v>841</v>
      </c>
      <c r="O30" s="557" t="s">
        <v>833</v>
      </c>
      <c r="P30" s="557" t="s">
        <v>842</v>
      </c>
      <c r="Q30" s="559" t="s">
        <v>843</v>
      </c>
    </row>
    <row r="31" spans="1:17" ht="12.75">
      <c r="A31" s="245" t="s">
        <v>844</v>
      </c>
      <c r="B31" s="246"/>
      <c r="C31" s="545"/>
      <c r="D31" s="546" t="s">
        <v>57</v>
      </c>
      <c r="E31" s="545"/>
      <c r="F31" s="545"/>
      <c r="G31" s="545"/>
      <c r="H31" s="545"/>
      <c r="I31" s="545"/>
      <c r="J31" s="547"/>
      <c r="K31" s="547" t="s">
        <v>845</v>
      </c>
      <c r="L31" s="547"/>
      <c r="M31" s="548"/>
      <c r="N31" s="548" t="s">
        <v>846</v>
      </c>
      <c r="O31" s="547" t="s">
        <v>845</v>
      </c>
      <c r="P31" s="547" t="s">
        <v>805</v>
      </c>
      <c r="Q31" s="549" t="s">
        <v>847</v>
      </c>
    </row>
    <row r="32" spans="1:17" ht="12.75">
      <c r="A32" s="245" t="s">
        <v>848</v>
      </c>
      <c r="B32" s="246"/>
      <c r="C32" s="545"/>
      <c r="D32" s="546" t="s">
        <v>58</v>
      </c>
      <c r="E32" s="545"/>
      <c r="F32" s="545"/>
      <c r="G32" s="545"/>
      <c r="H32" s="545"/>
      <c r="I32" s="545"/>
      <c r="J32" s="547"/>
      <c r="K32" s="547" t="s">
        <v>849</v>
      </c>
      <c r="L32" s="547"/>
      <c r="M32" s="548"/>
      <c r="N32" s="548" t="s">
        <v>850</v>
      </c>
      <c r="O32" s="547"/>
      <c r="P32" s="547" t="s">
        <v>805</v>
      </c>
      <c r="Q32" s="549" t="s">
        <v>835</v>
      </c>
    </row>
    <row r="33" spans="1:17" ht="12.75">
      <c r="A33" s="245" t="s">
        <v>851</v>
      </c>
      <c r="B33" s="246"/>
      <c r="C33" s="545"/>
      <c r="D33" s="546" t="s">
        <v>852</v>
      </c>
      <c r="E33" s="545"/>
      <c r="F33" s="545"/>
      <c r="G33" s="545"/>
      <c r="H33" s="545"/>
      <c r="I33" s="545"/>
      <c r="J33" s="547"/>
      <c r="K33" s="547"/>
      <c r="L33" s="547"/>
      <c r="M33" s="548"/>
      <c r="N33" s="548"/>
      <c r="O33" s="547"/>
      <c r="P33" s="547" t="s">
        <v>805</v>
      </c>
      <c r="Q33" s="549" t="s">
        <v>805</v>
      </c>
    </row>
    <row r="34" spans="1:17" ht="12.75">
      <c r="A34" s="245" t="s">
        <v>853</v>
      </c>
      <c r="B34" s="246"/>
      <c r="C34" s="545"/>
      <c r="D34" s="546" t="s">
        <v>16</v>
      </c>
      <c r="E34" s="545"/>
      <c r="F34" s="545"/>
      <c r="G34" s="545"/>
      <c r="H34" s="545"/>
      <c r="I34" s="545"/>
      <c r="J34" s="547" t="s">
        <v>854</v>
      </c>
      <c r="K34" s="547" t="s">
        <v>854</v>
      </c>
      <c r="L34" s="547"/>
      <c r="M34" s="548"/>
      <c r="N34" s="548" t="s">
        <v>855</v>
      </c>
      <c r="O34" s="547"/>
      <c r="P34" s="547" t="s">
        <v>856</v>
      </c>
      <c r="Q34" s="549" t="s">
        <v>856</v>
      </c>
    </row>
    <row r="35" spans="1:17" ht="12.75">
      <c r="A35" s="245" t="s">
        <v>857</v>
      </c>
      <c r="B35" s="246"/>
      <c r="C35" s="545"/>
      <c r="D35" s="546" t="s">
        <v>59</v>
      </c>
      <c r="E35" s="545"/>
      <c r="F35" s="545"/>
      <c r="G35" s="545"/>
      <c r="H35" s="545"/>
      <c r="I35" s="545"/>
      <c r="J35" s="547" t="s">
        <v>858</v>
      </c>
      <c r="K35" s="547" t="s">
        <v>858</v>
      </c>
      <c r="L35" s="547"/>
      <c r="M35" s="548"/>
      <c r="N35" s="548" t="s">
        <v>859</v>
      </c>
      <c r="O35" s="547"/>
      <c r="P35" s="547" t="s">
        <v>860</v>
      </c>
      <c r="Q35" s="549" t="s">
        <v>860</v>
      </c>
    </row>
    <row r="36" spans="1:17" ht="12.75">
      <c r="A36" s="245" t="s">
        <v>861</v>
      </c>
      <c r="B36" s="246"/>
      <c r="C36" s="545"/>
      <c r="D36" s="546" t="s">
        <v>862</v>
      </c>
      <c r="E36" s="545"/>
      <c r="F36" s="545"/>
      <c r="G36" s="545"/>
      <c r="H36" s="545"/>
      <c r="I36" s="545"/>
      <c r="J36" s="547"/>
      <c r="K36" s="547" t="s">
        <v>863</v>
      </c>
      <c r="L36" s="547"/>
      <c r="M36" s="548"/>
      <c r="N36" s="548" t="s">
        <v>864</v>
      </c>
      <c r="O36" s="547" t="s">
        <v>865</v>
      </c>
      <c r="P36" s="547" t="s">
        <v>805</v>
      </c>
      <c r="Q36" s="549" t="s">
        <v>866</v>
      </c>
    </row>
    <row r="37" spans="1:17" ht="12.75">
      <c r="A37" s="245" t="s">
        <v>867</v>
      </c>
      <c r="B37" s="246"/>
      <c r="C37" s="545"/>
      <c r="D37" s="546" t="s">
        <v>868</v>
      </c>
      <c r="E37" s="545"/>
      <c r="F37" s="545"/>
      <c r="G37" s="545"/>
      <c r="H37" s="545"/>
      <c r="I37" s="545"/>
      <c r="J37" s="547"/>
      <c r="K37" s="547"/>
      <c r="L37" s="547"/>
      <c r="M37" s="548"/>
      <c r="N37" s="548"/>
      <c r="O37" s="547"/>
      <c r="P37" s="547" t="s">
        <v>805</v>
      </c>
      <c r="Q37" s="549" t="s">
        <v>805</v>
      </c>
    </row>
    <row r="38" spans="1:17" ht="12.75">
      <c r="A38" s="245" t="s">
        <v>869</v>
      </c>
      <c r="B38" s="246"/>
      <c r="C38" s="545"/>
      <c r="D38" s="546" t="s">
        <v>7</v>
      </c>
      <c r="E38" s="545"/>
      <c r="F38" s="545"/>
      <c r="G38" s="545"/>
      <c r="H38" s="545"/>
      <c r="I38" s="545"/>
      <c r="J38" s="547"/>
      <c r="K38" s="547" t="s">
        <v>870</v>
      </c>
      <c r="L38" s="547"/>
      <c r="M38" s="548"/>
      <c r="N38" s="548" t="s">
        <v>871</v>
      </c>
      <c r="O38" s="547" t="s">
        <v>872</v>
      </c>
      <c r="P38" s="547" t="s">
        <v>805</v>
      </c>
      <c r="Q38" s="549" t="s">
        <v>873</v>
      </c>
    </row>
    <row r="39" spans="1:17" ht="13.5" thickBot="1">
      <c r="A39" s="245" t="s">
        <v>874</v>
      </c>
      <c r="B39" s="246"/>
      <c r="C39" s="545"/>
      <c r="D39" s="546" t="s">
        <v>875</v>
      </c>
      <c r="E39" s="545"/>
      <c r="F39" s="545"/>
      <c r="G39" s="545"/>
      <c r="H39" s="545"/>
      <c r="I39" s="545"/>
      <c r="J39" s="547" t="s">
        <v>876</v>
      </c>
      <c r="K39" s="547" t="s">
        <v>877</v>
      </c>
      <c r="L39" s="547"/>
      <c r="M39" s="548"/>
      <c r="N39" s="548" t="s">
        <v>878</v>
      </c>
      <c r="O39" s="547"/>
      <c r="P39" s="547" t="s">
        <v>805</v>
      </c>
      <c r="Q39" s="549" t="s">
        <v>879</v>
      </c>
    </row>
    <row r="40" spans="1:17" ht="13.5" thickBot="1">
      <c r="A40" s="249"/>
      <c r="B40" s="250"/>
      <c r="C40" s="555"/>
      <c r="D40" s="556" t="s">
        <v>880</v>
      </c>
      <c r="E40" s="555"/>
      <c r="F40" s="555"/>
      <c r="G40" s="555"/>
      <c r="H40" s="555"/>
      <c r="I40" s="555"/>
      <c r="J40" s="557" t="s">
        <v>881</v>
      </c>
      <c r="K40" s="557" t="s">
        <v>882</v>
      </c>
      <c r="L40" s="557"/>
      <c r="M40" s="558"/>
      <c r="N40" s="558" t="s">
        <v>883</v>
      </c>
      <c r="O40" s="557" t="s">
        <v>884</v>
      </c>
      <c r="P40" s="557" t="s">
        <v>885</v>
      </c>
      <c r="Q40" s="559" t="s">
        <v>886</v>
      </c>
    </row>
    <row r="41" spans="1:17" ht="12.75">
      <c r="A41" s="245" t="s">
        <v>887</v>
      </c>
      <c r="B41" s="246"/>
      <c r="C41" s="545"/>
      <c r="D41" s="546" t="s">
        <v>888</v>
      </c>
      <c r="E41" s="545"/>
      <c r="F41" s="545"/>
      <c r="G41" s="545"/>
      <c r="H41" s="545"/>
      <c r="I41" s="545"/>
      <c r="J41" s="547" t="s">
        <v>889</v>
      </c>
      <c r="K41" s="547"/>
      <c r="L41" s="547"/>
      <c r="M41" s="548"/>
      <c r="N41" s="548" t="s">
        <v>890</v>
      </c>
      <c r="O41" s="560" t="s">
        <v>891</v>
      </c>
      <c r="P41" s="547" t="s">
        <v>892</v>
      </c>
      <c r="Q41" s="549" t="s">
        <v>805</v>
      </c>
    </row>
    <row r="42" spans="1:17" ht="12.75">
      <c r="A42" s="245" t="s">
        <v>893</v>
      </c>
      <c r="B42" s="246"/>
      <c r="C42" s="545"/>
      <c r="D42" s="546" t="s">
        <v>61</v>
      </c>
      <c r="E42" s="545"/>
      <c r="F42" s="545"/>
      <c r="G42" s="545"/>
      <c r="H42" s="545"/>
      <c r="I42" s="545"/>
      <c r="J42" s="547"/>
      <c r="K42" s="547"/>
      <c r="L42" s="547"/>
      <c r="M42" s="548"/>
      <c r="N42" s="548"/>
      <c r="O42" s="547"/>
      <c r="P42" s="547" t="s">
        <v>805</v>
      </c>
      <c r="Q42" s="549" t="s">
        <v>805</v>
      </c>
    </row>
    <row r="43" spans="1:17" ht="13.5" thickBot="1">
      <c r="A43" s="245" t="s">
        <v>894</v>
      </c>
      <c r="B43" s="246"/>
      <c r="C43" s="545"/>
      <c r="D43" s="546" t="s">
        <v>895</v>
      </c>
      <c r="E43" s="545"/>
      <c r="F43" s="545"/>
      <c r="G43" s="545"/>
      <c r="H43" s="545"/>
      <c r="I43" s="545"/>
      <c r="J43" s="547"/>
      <c r="K43" s="547"/>
      <c r="L43" s="547"/>
      <c r="M43" s="548"/>
      <c r="N43" s="548"/>
      <c r="O43" s="547"/>
      <c r="P43" s="547" t="s">
        <v>805</v>
      </c>
      <c r="Q43" s="549" t="s">
        <v>805</v>
      </c>
    </row>
    <row r="44" spans="1:17" ht="13.5" thickBot="1">
      <c r="A44" s="249"/>
      <c r="B44" s="250"/>
      <c r="C44" s="555"/>
      <c r="D44" s="556" t="s">
        <v>896</v>
      </c>
      <c r="E44" s="555"/>
      <c r="F44" s="555"/>
      <c r="G44" s="555"/>
      <c r="H44" s="555"/>
      <c r="I44" s="555"/>
      <c r="J44" s="557" t="s">
        <v>889</v>
      </c>
      <c r="K44" s="557"/>
      <c r="L44" s="557"/>
      <c r="M44" s="558"/>
      <c r="N44" s="558" t="s">
        <v>890</v>
      </c>
      <c r="O44" s="561" t="s">
        <v>891</v>
      </c>
      <c r="P44" s="557" t="s">
        <v>892</v>
      </c>
      <c r="Q44" s="559" t="s">
        <v>805</v>
      </c>
    </row>
    <row r="45" spans="1:17" ht="13.5" thickBot="1">
      <c r="A45" s="251"/>
      <c r="B45" s="252"/>
      <c r="C45" s="252"/>
      <c r="D45" s="253" t="s">
        <v>897</v>
      </c>
      <c r="E45" s="252"/>
      <c r="F45" s="252"/>
      <c r="G45" s="252"/>
      <c r="H45" s="252"/>
      <c r="I45" s="252"/>
      <c r="J45" s="254" t="s">
        <v>898</v>
      </c>
      <c r="K45" s="254" t="s">
        <v>899</v>
      </c>
      <c r="L45" s="254"/>
      <c r="M45" s="255"/>
      <c r="N45" s="255" t="s">
        <v>900</v>
      </c>
      <c r="O45" s="254" t="s">
        <v>901</v>
      </c>
      <c r="P45" s="254" t="s">
        <v>902</v>
      </c>
      <c r="Q45" s="256" t="s">
        <v>903</v>
      </c>
    </row>
    <row r="46" spans="1:17" ht="12.75">
      <c r="A46" s="546" t="s">
        <v>904</v>
      </c>
      <c r="B46" s="545"/>
      <c r="C46" s="545"/>
      <c r="D46" s="546" t="s">
        <v>905</v>
      </c>
      <c r="E46" s="545"/>
      <c r="F46" s="545"/>
      <c r="G46" s="545"/>
      <c r="H46" s="545"/>
      <c r="I46" s="545"/>
      <c r="J46" s="547"/>
      <c r="K46" s="547"/>
      <c r="L46" s="547"/>
      <c r="M46" s="548"/>
      <c r="N46" s="548"/>
      <c r="O46" s="547"/>
      <c r="P46" s="547" t="s">
        <v>805</v>
      </c>
      <c r="Q46" s="549" t="s">
        <v>805</v>
      </c>
    </row>
    <row r="47" spans="1:17" ht="12.75">
      <c r="A47" s="546" t="s">
        <v>180</v>
      </c>
      <c r="B47" s="545"/>
      <c r="C47" s="545"/>
      <c r="D47" s="546" t="s">
        <v>906</v>
      </c>
      <c r="E47" s="545"/>
      <c r="F47" s="545"/>
      <c r="G47" s="545"/>
      <c r="H47" s="545"/>
      <c r="I47" s="545"/>
      <c r="J47" s="547"/>
      <c r="K47" s="547"/>
      <c r="L47" s="547"/>
      <c r="M47" s="548"/>
      <c r="N47" s="548"/>
      <c r="O47" s="547"/>
      <c r="P47" s="547" t="s">
        <v>805</v>
      </c>
      <c r="Q47" s="549" t="s">
        <v>805</v>
      </c>
    </row>
    <row r="48" spans="1:17" ht="12.75">
      <c r="A48" s="546" t="s">
        <v>182</v>
      </c>
      <c r="B48" s="545"/>
      <c r="C48" s="545"/>
      <c r="D48" s="546" t="s">
        <v>907</v>
      </c>
      <c r="E48" s="545"/>
      <c r="F48" s="545"/>
      <c r="G48" s="545"/>
      <c r="H48" s="545"/>
      <c r="I48" s="545"/>
      <c r="J48" s="547"/>
      <c r="K48" s="547"/>
      <c r="L48" s="547"/>
      <c r="M48" s="548"/>
      <c r="N48" s="548"/>
      <c r="O48" s="547"/>
      <c r="P48" s="547" t="s">
        <v>805</v>
      </c>
      <c r="Q48" s="549" t="s">
        <v>805</v>
      </c>
    </row>
    <row r="49" spans="1:17" ht="12.75">
      <c r="A49" s="546" t="s">
        <v>908</v>
      </c>
      <c r="B49" s="545"/>
      <c r="C49" s="545"/>
      <c r="D49" s="546" t="s">
        <v>909</v>
      </c>
      <c r="E49" s="545"/>
      <c r="F49" s="545"/>
      <c r="G49" s="545"/>
      <c r="H49" s="545"/>
      <c r="I49" s="545"/>
      <c r="J49" s="547"/>
      <c r="K49" s="547"/>
      <c r="L49" s="547"/>
      <c r="M49" s="548"/>
      <c r="N49" s="548"/>
      <c r="O49" s="547"/>
      <c r="P49" s="547" t="s">
        <v>805</v>
      </c>
      <c r="Q49" s="549" t="s">
        <v>805</v>
      </c>
    </row>
    <row r="50" spans="1:17" ht="12.75">
      <c r="A50" s="546" t="s">
        <v>910</v>
      </c>
      <c r="B50" s="545"/>
      <c r="C50" s="545"/>
      <c r="D50" s="546" t="s">
        <v>911</v>
      </c>
      <c r="E50" s="545"/>
      <c r="F50" s="545"/>
      <c r="G50" s="545"/>
      <c r="H50" s="545"/>
      <c r="I50" s="545"/>
      <c r="J50" s="547" t="s">
        <v>912</v>
      </c>
      <c r="K50" s="547" t="s">
        <v>913</v>
      </c>
      <c r="L50" s="547"/>
      <c r="M50" s="548"/>
      <c r="N50" s="548" t="s">
        <v>913</v>
      </c>
      <c r="O50" s="547" t="s">
        <v>889</v>
      </c>
      <c r="P50" s="547" t="s">
        <v>914</v>
      </c>
      <c r="Q50" s="549" t="s">
        <v>835</v>
      </c>
    </row>
    <row r="51" spans="1:17" ht="12.75">
      <c r="A51" s="546" t="s">
        <v>915</v>
      </c>
      <c r="B51" s="545"/>
      <c r="C51" s="545"/>
      <c r="D51" s="546" t="s">
        <v>916</v>
      </c>
      <c r="E51" s="545"/>
      <c r="F51" s="545"/>
      <c r="G51" s="545"/>
      <c r="H51" s="545"/>
      <c r="I51" s="545"/>
      <c r="J51" s="547" t="s">
        <v>917</v>
      </c>
      <c r="K51" s="547" t="s">
        <v>918</v>
      </c>
      <c r="L51" s="547"/>
      <c r="M51" s="548"/>
      <c r="N51" s="548" t="s">
        <v>919</v>
      </c>
      <c r="O51" s="547" t="s">
        <v>920</v>
      </c>
      <c r="P51" s="547" t="s">
        <v>921</v>
      </c>
      <c r="Q51" s="549" t="s">
        <v>922</v>
      </c>
    </row>
    <row r="52" spans="1:17" ht="12.75">
      <c r="A52" s="546" t="s">
        <v>923</v>
      </c>
      <c r="B52" s="545"/>
      <c r="C52" s="545"/>
      <c r="D52" s="546" t="s">
        <v>924</v>
      </c>
      <c r="E52" s="545"/>
      <c r="F52" s="545"/>
      <c r="G52" s="545"/>
      <c r="H52" s="545"/>
      <c r="I52" s="545"/>
      <c r="J52" s="547"/>
      <c r="K52" s="547"/>
      <c r="L52" s="547"/>
      <c r="M52" s="548"/>
      <c r="N52" s="548"/>
      <c r="O52" s="547"/>
      <c r="P52" s="547" t="s">
        <v>805</v>
      </c>
      <c r="Q52" s="549" t="s">
        <v>805</v>
      </c>
    </row>
    <row r="53" spans="1:17" ht="12.75">
      <c r="A53" s="546" t="s">
        <v>925</v>
      </c>
      <c r="B53" s="545"/>
      <c r="C53" s="545"/>
      <c r="D53" s="546" t="s">
        <v>926</v>
      </c>
      <c r="E53" s="545"/>
      <c r="F53" s="545"/>
      <c r="G53" s="545"/>
      <c r="H53" s="545"/>
      <c r="I53" s="545"/>
      <c r="J53" s="547"/>
      <c r="K53" s="547"/>
      <c r="L53" s="547"/>
      <c r="M53" s="548"/>
      <c r="N53" s="548"/>
      <c r="O53" s="547"/>
      <c r="P53" s="547" t="s">
        <v>805</v>
      </c>
      <c r="Q53" s="549" t="s">
        <v>805</v>
      </c>
    </row>
    <row r="54" spans="1:17" ht="12.75">
      <c r="A54" s="546" t="s">
        <v>927</v>
      </c>
      <c r="B54" s="545"/>
      <c r="C54" s="545"/>
      <c r="D54" s="546" t="s">
        <v>928</v>
      </c>
      <c r="E54" s="545"/>
      <c r="F54" s="545"/>
      <c r="G54" s="545"/>
      <c r="H54" s="545"/>
      <c r="I54" s="545"/>
      <c r="J54" s="547"/>
      <c r="K54" s="547"/>
      <c r="L54" s="547"/>
      <c r="M54" s="548"/>
      <c r="N54" s="548"/>
      <c r="O54" s="547"/>
      <c r="P54" s="547" t="s">
        <v>805</v>
      </c>
      <c r="Q54" s="549" t="s">
        <v>805</v>
      </c>
    </row>
    <row r="55" spans="1:17" ht="12.75">
      <c r="A55" s="546" t="s">
        <v>929</v>
      </c>
      <c r="B55" s="545"/>
      <c r="C55" s="545"/>
      <c r="D55" s="546" t="s">
        <v>930</v>
      </c>
      <c r="E55" s="545"/>
      <c r="F55" s="545"/>
      <c r="G55" s="545"/>
      <c r="H55" s="545"/>
      <c r="I55" s="545"/>
      <c r="J55" s="547"/>
      <c r="K55" s="547"/>
      <c r="L55" s="547"/>
      <c r="M55" s="548"/>
      <c r="N55" s="548"/>
      <c r="O55" s="547"/>
      <c r="P55" s="547" t="s">
        <v>805</v>
      </c>
      <c r="Q55" s="549" t="s">
        <v>805</v>
      </c>
    </row>
    <row r="56" spans="1:17" ht="12.75">
      <c r="A56" s="546" t="s">
        <v>931</v>
      </c>
      <c r="B56" s="545"/>
      <c r="C56" s="545"/>
      <c r="D56" s="546" t="s">
        <v>932</v>
      </c>
      <c r="E56" s="545"/>
      <c r="F56" s="545"/>
      <c r="G56" s="545"/>
      <c r="H56" s="545"/>
      <c r="I56" s="545"/>
      <c r="J56" s="547"/>
      <c r="K56" s="547"/>
      <c r="L56" s="547"/>
      <c r="M56" s="548"/>
      <c r="N56" s="548"/>
      <c r="O56" s="547"/>
      <c r="P56" s="547" t="s">
        <v>805</v>
      </c>
      <c r="Q56" s="549" t="s">
        <v>805</v>
      </c>
    </row>
    <row r="57" spans="1:17" ht="13.5" thickBot="1">
      <c r="A57" s="546" t="s">
        <v>933</v>
      </c>
      <c r="B57" s="545"/>
      <c r="C57" s="545"/>
      <c r="D57" s="546" t="s">
        <v>934</v>
      </c>
      <c r="E57" s="545"/>
      <c r="F57" s="545"/>
      <c r="G57" s="545"/>
      <c r="H57" s="545"/>
      <c r="I57" s="545"/>
      <c r="J57" s="547"/>
      <c r="K57" s="547"/>
      <c r="L57" s="547"/>
      <c r="M57" s="548"/>
      <c r="N57" s="548"/>
      <c r="O57" s="547"/>
      <c r="P57" s="547" t="s">
        <v>805</v>
      </c>
      <c r="Q57" s="549" t="s">
        <v>805</v>
      </c>
    </row>
    <row r="58" spans="1:17" ht="13.5" thickBot="1">
      <c r="A58" s="562"/>
      <c r="B58" s="555"/>
      <c r="C58" s="555"/>
      <c r="D58" s="556" t="s">
        <v>935</v>
      </c>
      <c r="E58" s="555"/>
      <c r="F58" s="555"/>
      <c r="G58" s="555"/>
      <c r="H58" s="555"/>
      <c r="I58" s="555"/>
      <c r="J58" s="557" t="s">
        <v>936</v>
      </c>
      <c r="K58" s="557" t="s">
        <v>937</v>
      </c>
      <c r="L58" s="557"/>
      <c r="M58" s="558"/>
      <c r="N58" s="558" t="s">
        <v>938</v>
      </c>
      <c r="O58" s="557" t="s">
        <v>939</v>
      </c>
      <c r="P58" s="557" t="s">
        <v>940</v>
      </c>
      <c r="Q58" s="559" t="s">
        <v>941</v>
      </c>
    </row>
    <row r="59" spans="1:17" ht="13.5" thickBot="1">
      <c r="A59" s="563"/>
      <c r="B59" s="564"/>
      <c r="C59" s="564"/>
      <c r="D59" s="565" t="s">
        <v>942</v>
      </c>
      <c r="E59" s="564"/>
      <c r="F59" s="564"/>
      <c r="G59" s="564"/>
      <c r="H59" s="564"/>
      <c r="I59" s="564"/>
      <c r="J59" s="566" t="s">
        <v>943</v>
      </c>
      <c r="K59" s="566" t="s">
        <v>944</v>
      </c>
      <c r="L59" s="566"/>
      <c r="M59" s="567"/>
      <c r="N59" s="567" t="s">
        <v>945</v>
      </c>
      <c r="O59" s="566" t="s">
        <v>946</v>
      </c>
      <c r="P59" s="566" t="s">
        <v>947</v>
      </c>
      <c r="Q59" s="568" t="s">
        <v>948</v>
      </c>
    </row>
    <row r="60" spans="1:17" ht="17.25" thickBot="1">
      <c r="A60" s="242" t="s">
        <v>949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4"/>
    </row>
    <row r="61" spans="1:17" ht="12.75">
      <c r="A61" s="569" t="s">
        <v>950</v>
      </c>
      <c r="B61" s="570"/>
      <c r="C61" s="570"/>
      <c r="D61" s="569" t="s">
        <v>4</v>
      </c>
      <c r="E61" s="570"/>
      <c r="F61" s="570"/>
      <c r="G61" s="570"/>
      <c r="H61" s="570"/>
      <c r="I61" s="570"/>
      <c r="J61" s="571" t="s">
        <v>951</v>
      </c>
      <c r="K61" s="571" t="s">
        <v>952</v>
      </c>
      <c r="L61" s="571"/>
      <c r="M61" s="572"/>
      <c r="N61" s="572" t="s">
        <v>953</v>
      </c>
      <c r="O61" s="571" t="s">
        <v>954</v>
      </c>
      <c r="P61" s="571" t="s">
        <v>955</v>
      </c>
      <c r="Q61" s="573" t="s">
        <v>956</v>
      </c>
    </row>
    <row r="62" spans="1:17" ht="12.75">
      <c r="A62" s="569"/>
      <c r="B62" s="570"/>
      <c r="C62" s="570"/>
      <c r="D62" s="569" t="s">
        <v>957</v>
      </c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</row>
    <row r="63" spans="1:17" ht="12.75">
      <c r="A63" s="569" t="s">
        <v>958</v>
      </c>
      <c r="B63" s="570"/>
      <c r="C63" s="570"/>
      <c r="D63" s="569" t="s">
        <v>916</v>
      </c>
      <c r="E63" s="570"/>
      <c r="F63" s="570"/>
      <c r="G63" s="570"/>
      <c r="H63" s="570"/>
      <c r="I63" s="570"/>
      <c r="J63" s="571"/>
      <c r="K63" s="571" t="s">
        <v>959</v>
      </c>
      <c r="L63" s="571"/>
      <c r="M63" s="572"/>
      <c r="N63" s="572" t="s">
        <v>960</v>
      </c>
      <c r="O63" s="571" t="s">
        <v>961</v>
      </c>
      <c r="P63" s="571" t="s">
        <v>805</v>
      </c>
      <c r="Q63" s="573" t="s">
        <v>962</v>
      </c>
    </row>
    <row r="64" spans="1:17" ht="13.5" thickBot="1">
      <c r="A64" s="569" t="s">
        <v>963</v>
      </c>
      <c r="B64" s="570"/>
      <c r="C64" s="570"/>
      <c r="D64" s="569" t="s">
        <v>5</v>
      </c>
      <c r="E64" s="570"/>
      <c r="F64" s="570"/>
      <c r="G64" s="570"/>
      <c r="H64" s="570"/>
      <c r="I64" s="570"/>
      <c r="J64" s="571" t="s">
        <v>964</v>
      </c>
      <c r="K64" s="571" t="s">
        <v>965</v>
      </c>
      <c r="L64" s="571"/>
      <c r="M64" s="572"/>
      <c r="N64" s="572" t="s">
        <v>966</v>
      </c>
      <c r="O64" s="571" t="s">
        <v>967</v>
      </c>
      <c r="P64" s="571" t="s">
        <v>968</v>
      </c>
      <c r="Q64" s="573" t="s">
        <v>969</v>
      </c>
    </row>
    <row r="65" spans="1:17" ht="13.5" thickBot="1">
      <c r="A65" s="563"/>
      <c r="B65" s="564"/>
      <c r="C65" s="564"/>
      <c r="D65" s="565" t="s">
        <v>970</v>
      </c>
      <c r="E65" s="564"/>
      <c r="F65" s="564"/>
      <c r="G65" s="564"/>
      <c r="H65" s="564"/>
      <c r="I65" s="564"/>
      <c r="J65" s="566" t="s">
        <v>971</v>
      </c>
      <c r="K65" s="566" t="s">
        <v>972</v>
      </c>
      <c r="L65" s="566"/>
      <c r="M65" s="567"/>
      <c r="N65" s="567" t="s">
        <v>973</v>
      </c>
      <c r="O65" s="566" t="s">
        <v>946</v>
      </c>
      <c r="P65" s="566" t="s">
        <v>974</v>
      </c>
      <c r="Q65" s="568" t="s">
        <v>975</v>
      </c>
    </row>
    <row r="66" spans="1:17" ht="13.5" thickBot="1">
      <c r="A66" s="563"/>
      <c r="B66" s="564"/>
      <c r="C66" s="564"/>
      <c r="D66" s="565" t="s">
        <v>976</v>
      </c>
      <c r="E66" s="564"/>
      <c r="F66" s="564"/>
      <c r="G66" s="564"/>
      <c r="H66" s="564"/>
      <c r="I66" s="564"/>
      <c r="J66" s="574" t="s">
        <v>977</v>
      </c>
      <c r="K66" s="574" t="s">
        <v>978</v>
      </c>
      <c r="L66" s="566"/>
      <c r="M66" s="567"/>
      <c r="N66" s="567" t="s">
        <v>979</v>
      </c>
      <c r="O66" s="566"/>
      <c r="P66" s="574" t="s">
        <v>980</v>
      </c>
      <c r="Q66" s="575" t="s">
        <v>981</v>
      </c>
    </row>
    <row r="67" spans="1:17" ht="13.5">
      <c r="A67" s="257"/>
      <c r="B67" s="257"/>
      <c r="C67" s="257"/>
      <c r="D67" s="257"/>
      <c r="E67" s="257"/>
      <c r="F67" s="257"/>
      <c r="G67" s="257"/>
      <c r="H67" s="257"/>
      <c r="I67" s="257"/>
      <c r="J67" s="257" t="s">
        <v>982</v>
      </c>
      <c r="K67" s="257"/>
      <c r="L67" s="257"/>
      <c r="M67" s="257"/>
      <c r="N67" s="257"/>
      <c r="O67" s="257"/>
      <c r="P67" s="258" t="s">
        <v>983</v>
      </c>
      <c r="Q67" s="258"/>
    </row>
    <row r="68" spans="1:17" ht="12.75">
      <c r="A68" s="259"/>
      <c r="B68" s="259"/>
      <c r="C68" s="259"/>
      <c r="D68" s="259"/>
      <c r="E68" s="259"/>
      <c r="F68" s="259"/>
      <c r="G68" s="259"/>
      <c r="H68" s="259"/>
      <c r="I68" s="259"/>
      <c r="J68" s="259" t="s">
        <v>791</v>
      </c>
      <c r="K68" s="259"/>
      <c r="L68" s="259"/>
      <c r="M68" s="259"/>
      <c r="N68" s="259"/>
      <c r="O68" s="259"/>
      <c r="P68" s="260"/>
      <c r="Q68" s="260"/>
    </row>
    <row r="69" spans="1:17" ht="12.75">
      <c r="A69" s="230"/>
      <c r="B69" s="261"/>
      <c r="C69" s="261"/>
      <c r="D69" s="261"/>
      <c r="E69" s="261"/>
      <c r="F69" s="261"/>
      <c r="G69" s="261" t="s">
        <v>984</v>
      </c>
      <c r="H69" s="261"/>
      <c r="I69" s="261"/>
      <c r="J69" s="261"/>
      <c r="K69" s="261"/>
      <c r="L69" s="261" t="s">
        <v>985</v>
      </c>
      <c r="M69" s="261"/>
      <c r="N69" s="261"/>
      <c r="O69" s="261"/>
      <c r="P69" s="261"/>
      <c r="Q69" s="261"/>
    </row>
    <row r="70" spans="1:17" ht="13.5" thickBot="1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ht="13.5" thickBot="1">
      <c r="A71" s="262"/>
      <c r="B71" s="240"/>
      <c r="C71" s="240" t="s">
        <v>2</v>
      </c>
      <c r="D71" s="239"/>
      <c r="E71" s="240" t="s">
        <v>796</v>
      </c>
      <c r="F71" s="240"/>
      <c r="G71" s="240"/>
      <c r="H71" s="240"/>
      <c r="I71" s="240"/>
      <c r="J71" s="239" t="s">
        <v>161</v>
      </c>
      <c r="K71" s="239" t="s">
        <v>798</v>
      </c>
      <c r="L71" s="239"/>
      <c r="M71" s="240" t="s">
        <v>12</v>
      </c>
      <c r="N71" s="240"/>
      <c r="O71" s="239" t="s">
        <v>799</v>
      </c>
      <c r="P71" s="239" t="s">
        <v>800</v>
      </c>
      <c r="Q71" s="241" t="s">
        <v>801</v>
      </c>
    </row>
    <row r="72" spans="1:17" ht="17.25" thickBot="1">
      <c r="A72" s="242" t="s">
        <v>986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4"/>
    </row>
    <row r="73" spans="1:17" ht="12.75">
      <c r="A73" s="569" t="s">
        <v>987</v>
      </c>
      <c r="B73" s="570"/>
      <c r="C73" s="570"/>
      <c r="D73" s="569" t="s">
        <v>988</v>
      </c>
      <c r="E73" s="570"/>
      <c r="F73" s="570"/>
      <c r="G73" s="570"/>
      <c r="H73" s="570"/>
      <c r="I73" s="570"/>
      <c r="J73" s="571"/>
      <c r="K73" s="571"/>
      <c r="L73" s="571"/>
      <c r="M73" s="572"/>
      <c r="N73" s="572"/>
      <c r="O73" s="571"/>
      <c r="P73" s="571" t="s">
        <v>805</v>
      </c>
      <c r="Q73" s="573" t="s">
        <v>805</v>
      </c>
    </row>
    <row r="74" spans="1:17" ht="12.75">
      <c r="A74" s="569" t="s">
        <v>989</v>
      </c>
      <c r="B74" s="570"/>
      <c r="C74" s="570"/>
      <c r="D74" s="569" t="s">
        <v>990</v>
      </c>
      <c r="E74" s="570"/>
      <c r="F74" s="570"/>
      <c r="G74" s="570"/>
      <c r="H74" s="570"/>
      <c r="I74" s="570"/>
      <c r="J74" s="571"/>
      <c r="K74" s="571"/>
      <c r="L74" s="571"/>
      <c r="M74" s="572"/>
      <c r="N74" s="572"/>
      <c r="O74" s="571"/>
      <c r="P74" s="571" t="s">
        <v>805</v>
      </c>
      <c r="Q74" s="573" t="s">
        <v>805</v>
      </c>
    </row>
    <row r="75" spans="1:17" ht="12.75">
      <c r="A75" s="569" t="s">
        <v>991</v>
      </c>
      <c r="B75" s="570"/>
      <c r="C75" s="570"/>
      <c r="D75" s="569" t="s">
        <v>992</v>
      </c>
      <c r="E75" s="570"/>
      <c r="F75" s="570"/>
      <c r="G75" s="570"/>
      <c r="H75" s="570"/>
      <c r="I75" s="570"/>
      <c r="J75" s="571"/>
      <c r="K75" s="571"/>
      <c r="L75" s="571"/>
      <c r="M75" s="572"/>
      <c r="N75" s="572"/>
      <c r="O75" s="571"/>
      <c r="P75" s="571" t="s">
        <v>805</v>
      </c>
      <c r="Q75" s="573" t="s">
        <v>805</v>
      </c>
    </row>
    <row r="76" spans="1:17" ht="12.75">
      <c r="A76" s="569" t="s">
        <v>993</v>
      </c>
      <c r="B76" s="570"/>
      <c r="C76" s="570"/>
      <c r="D76" s="569" t="s">
        <v>994</v>
      </c>
      <c r="E76" s="570"/>
      <c r="F76" s="570"/>
      <c r="G76" s="570"/>
      <c r="H76" s="570"/>
      <c r="I76" s="570"/>
      <c r="J76" s="571"/>
      <c r="K76" s="571"/>
      <c r="L76" s="571"/>
      <c r="M76" s="572"/>
      <c r="N76" s="572"/>
      <c r="O76" s="571"/>
      <c r="P76" s="571" t="s">
        <v>805</v>
      </c>
      <c r="Q76" s="573" t="s">
        <v>805</v>
      </c>
    </row>
    <row r="77" spans="1:17" ht="12.75">
      <c r="A77" s="569" t="s">
        <v>995</v>
      </c>
      <c r="B77" s="570"/>
      <c r="C77" s="570"/>
      <c r="D77" s="569" t="s">
        <v>996</v>
      </c>
      <c r="E77" s="570"/>
      <c r="F77" s="570"/>
      <c r="G77" s="570"/>
      <c r="H77" s="570"/>
      <c r="I77" s="570"/>
      <c r="J77" s="571" t="s">
        <v>997</v>
      </c>
      <c r="K77" s="571" t="s">
        <v>998</v>
      </c>
      <c r="L77" s="571"/>
      <c r="M77" s="572"/>
      <c r="N77" s="572"/>
      <c r="O77" s="571"/>
      <c r="P77" s="571"/>
      <c r="Q77" s="573"/>
    </row>
    <row r="78" spans="1:17" ht="12.75">
      <c r="A78" s="569" t="s">
        <v>995</v>
      </c>
      <c r="B78" s="570"/>
      <c r="C78" s="570"/>
      <c r="D78" s="569" t="s">
        <v>62</v>
      </c>
      <c r="E78" s="570"/>
      <c r="F78" s="570"/>
      <c r="G78" s="570"/>
      <c r="H78" s="570"/>
      <c r="I78" s="570"/>
      <c r="J78" s="571"/>
      <c r="K78" s="571"/>
      <c r="L78" s="571"/>
      <c r="M78" s="572"/>
      <c r="N78" s="572"/>
      <c r="O78" s="571"/>
      <c r="P78" s="571"/>
      <c r="Q78" s="573"/>
    </row>
    <row r="79" spans="1:17" ht="12.75">
      <c r="A79" s="569" t="s">
        <v>995</v>
      </c>
      <c r="B79" s="570"/>
      <c r="C79" s="570"/>
      <c r="D79" s="569" t="s">
        <v>999</v>
      </c>
      <c r="E79" s="570"/>
      <c r="F79" s="570"/>
      <c r="G79" s="570"/>
      <c r="H79" s="570"/>
      <c r="I79" s="570"/>
      <c r="J79" s="571" t="s">
        <v>997</v>
      </c>
      <c r="K79" s="571" t="s">
        <v>998</v>
      </c>
      <c r="L79" s="576"/>
      <c r="M79" s="577"/>
      <c r="N79" s="577" t="s">
        <v>1000</v>
      </c>
      <c r="O79" s="571"/>
      <c r="P79" s="576" t="s">
        <v>1001</v>
      </c>
      <c r="Q79" s="578" t="s">
        <v>1002</v>
      </c>
    </row>
    <row r="80" spans="1:17" ht="12.75">
      <c r="A80" s="569" t="s">
        <v>1003</v>
      </c>
      <c r="B80" s="570"/>
      <c r="C80" s="570"/>
      <c r="D80" s="569" t="s">
        <v>1004</v>
      </c>
      <c r="E80" s="570"/>
      <c r="F80" s="570"/>
      <c r="G80" s="570"/>
      <c r="H80" s="570"/>
      <c r="I80" s="570"/>
      <c r="J80" s="571"/>
      <c r="K80" s="571"/>
      <c r="L80" s="571"/>
      <c r="M80" s="572"/>
      <c r="N80" s="572" t="s">
        <v>1005</v>
      </c>
      <c r="O80" s="571"/>
      <c r="P80" s="571" t="s">
        <v>805</v>
      </c>
      <c r="Q80" s="573" t="s">
        <v>805</v>
      </c>
    </row>
    <row r="81" spans="1:17" ht="12.75">
      <c r="A81" s="569" t="s">
        <v>1006</v>
      </c>
      <c r="B81" s="570"/>
      <c r="C81" s="570"/>
      <c r="D81" s="569" t="s">
        <v>1007</v>
      </c>
      <c r="E81" s="570"/>
      <c r="F81" s="570"/>
      <c r="G81" s="570"/>
      <c r="H81" s="570"/>
      <c r="I81" s="570"/>
      <c r="J81" s="571"/>
      <c r="K81" s="571"/>
      <c r="L81" s="576"/>
      <c r="M81" s="577"/>
      <c r="N81" s="577" t="s">
        <v>1008</v>
      </c>
      <c r="O81" s="571"/>
      <c r="P81" s="571" t="s">
        <v>805</v>
      </c>
      <c r="Q81" s="573" t="s">
        <v>805</v>
      </c>
    </row>
    <row r="82" spans="1:17" ht="12.75">
      <c r="A82" s="569" t="s">
        <v>1009</v>
      </c>
      <c r="B82" s="570"/>
      <c r="C82" s="570"/>
      <c r="D82" s="569" t="s">
        <v>492</v>
      </c>
      <c r="E82" s="570"/>
      <c r="F82" s="570"/>
      <c r="G82" s="570"/>
      <c r="H82" s="570"/>
      <c r="I82" s="570"/>
      <c r="J82" s="571"/>
      <c r="K82" s="571"/>
      <c r="L82" s="571"/>
      <c r="M82" s="572"/>
      <c r="N82" s="572" t="s">
        <v>1010</v>
      </c>
      <c r="O82" s="571"/>
      <c r="P82" s="571" t="s">
        <v>805</v>
      </c>
      <c r="Q82" s="573" t="s">
        <v>805</v>
      </c>
    </row>
    <row r="83" spans="1:17" ht="13.5" thickBot="1">
      <c r="A83" s="569"/>
      <c r="B83" s="570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9"/>
    </row>
    <row r="84" spans="1:17" ht="13.5" thickBot="1">
      <c r="A84" s="580"/>
      <c r="B84" s="581"/>
      <c r="C84" s="581"/>
      <c r="D84" s="582" t="s">
        <v>60</v>
      </c>
      <c r="E84" s="581"/>
      <c r="F84" s="581"/>
      <c r="G84" s="581"/>
      <c r="H84" s="581"/>
      <c r="I84" s="581"/>
      <c r="J84" s="583" t="s">
        <v>997</v>
      </c>
      <c r="K84" s="583" t="s">
        <v>998</v>
      </c>
      <c r="L84" s="584"/>
      <c r="M84" s="585"/>
      <c r="N84" s="585" t="s">
        <v>1011</v>
      </c>
      <c r="O84" s="583"/>
      <c r="P84" s="584" t="s">
        <v>980</v>
      </c>
      <c r="Q84" s="586" t="s">
        <v>981</v>
      </c>
    </row>
    <row r="85" spans="1:17" ht="13.5" thickBot="1">
      <c r="A85" s="263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5"/>
    </row>
    <row r="86" spans="1:17" ht="13.5" thickBot="1">
      <c r="A86" s="251"/>
      <c r="B86" s="252"/>
      <c r="C86" s="252"/>
      <c r="D86" s="253" t="s">
        <v>1012</v>
      </c>
      <c r="E86" s="252"/>
      <c r="F86" s="252"/>
      <c r="G86" s="252"/>
      <c r="H86" s="252"/>
      <c r="I86" s="252"/>
      <c r="J86" s="254" t="s">
        <v>1013</v>
      </c>
      <c r="K86" s="254" t="s">
        <v>1013</v>
      </c>
      <c r="L86" s="254"/>
      <c r="M86" s="255"/>
      <c r="N86" s="255" t="s">
        <v>1013</v>
      </c>
      <c r="O86" s="254" t="s">
        <v>1013</v>
      </c>
      <c r="P86" s="254"/>
      <c r="Q86" s="256"/>
    </row>
    <row r="87" spans="1:17" ht="12.75">
      <c r="A87" s="266" t="s">
        <v>1014</v>
      </c>
      <c r="B87" s="266"/>
      <c r="C87" s="266"/>
      <c r="D87" s="266"/>
      <c r="E87" s="266"/>
      <c r="F87" s="266"/>
      <c r="G87" s="267"/>
      <c r="H87" s="267"/>
      <c r="I87" s="267"/>
      <c r="J87" s="267" t="s">
        <v>1015</v>
      </c>
      <c r="K87" s="267"/>
      <c r="L87" s="267"/>
      <c r="M87" s="267"/>
      <c r="N87" s="268"/>
      <c r="O87" s="268"/>
      <c r="P87" s="268"/>
      <c r="Q87" s="268" t="s">
        <v>1016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  <headerFooter>
    <oddHeader>&amp;CP ř í l o h a č. 1a)
k usnesení Rady č. 10R-503/2016 ze dne  18.5.2016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I1">
      <selection activeCell="J21" sqref="J21"/>
    </sheetView>
  </sheetViews>
  <sheetFormatPr defaultColWidth="9.00390625" defaultRowHeight="12.75"/>
  <cols>
    <col min="1" max="1" width="17.00390625" style="0" customWidth="1"/>
    <col min="2" max="3" width="12.75390625" style="0" bestFit="1" customWidth="1"/>
    <col min="4" max="4" width="18.00390625" style="0" customWidth="1"/>
    <col min="5" max="5" width="13.75390625" style="0" customWidth="1"/>
    <col min="6" max="7" width="11.75390625" style="0" bestFit="1" customWidth="1"/>
    <col min="8" max="8" width="12.625" style="0" customWidth="1"/>
  </cols>
  <sheetData>
    <row r="1" spans="1:8" ht="18" customHeight="1" thickTop="1">
      <c r="A1" s="702" t="s">
        <v>276</v>
      </c>
      <c r="B1" s="708" t="s">
        <v>525</v>
      </c>
      <c r="C1" s="709"/>
      <c r="D1" s="709"/>
      <c r="E1" s="468"/>
      <c r="F1" s="709" t="s">
        <v>1875</v>
      </c>
      <c r="G1" s="709"/>
      <c r="H1" s="710"/>
    </row>
    <row r="2" spans="1:8" ht="25.5" customHeight="1" thickBot="1">
      <c r="A2" s="707"/>
      <c r="B2" s="469" t="s">
        <v>1876</v>
      </c>
      <c r="C2" s="470" t="s">
        <v>1877</v>
      </c>
      <c r="D2" s="189" t="s">
        <v>1918</v>
      </c>
      <c r="E2" s="471" t="s">
        <v>1917</v>
      </c>
      <c r="F2" s="472" t="s">
        <v>1876</v>
      </c>
      <c r="G2" s="472" t="s">
        <v>1877</v>
      </c>
      <c r="H2" s="473" t="s">
        <v>1878</v>
      </c>
    </row>
    <row r="3" spans="1:8" ht="19.5" customHeight="1" thickTop="1">
      <c r="A3" s="474" t="s">
        <v>1879</v>
      </c>
      <c r="B3" s="475">
        <v>28561316.5</v>
      </c>
      <c r="C3" s="476">
        <v>27986452.04</v>
      </c>
      <c r="D3" s="477">
        <f>SUM(C3-B3)</f>
        <v>-574864.4600000009</v>
      </c>
      <c r="E3" s="478"/>
      <c r="F3" s="479">
        <v>1321965.83</v>
      </c>
      <c r="G3" s="479">
        <v>1548632.25</v>
      </c>
      <c r="H3" s="480">
        <f>SUM(G3-F3)</f>
        <v>226666.41999999993</v>
      </c>
    </row>
    <row r="4" spans="1:8" ht="19.5" customHeight="1">
      <c r="A4" s="203" t="s">
        <v>1880</v>
      </c>
      <c r="B4" s="481">
        <v>49749723.66</v>
      </c>
      <c r="C4" s="66">
        <v>48394821.05</v>
      </c>
      <c r="D4" s="482">
        <f aca="true" t="shared" si="0" ref="D4:D22">SUM(C4-B4)</f>
        <v>-1354902.6099999994</v>
      </c>
      <c r="E4" s="483"/>
      <c r="F4" s="199">
        <v>2071765</v>
      </c>
      <c r="G4" s="199">
        <v>2308440</v>
      </c>
      <c r="H4" s="484">
        <f aca="true" t="shared" si="1" ref="H4:H22">SUM(G4-F4)</f>
        <v>236675</v>
      </c>
    </row>
    <row r="5" spans="1:8" ht="19.5" customHeight="1">
      <c r="A5" s="485" t="s">
        <v>1881</v>
      </c>
      <c r="B5" s="481">
        <v>37645079.32</v>
      </c>
      <c r="C5" s="66">
        <v>36875046.93</v>
      </c>
      <c r="D5" s="482">
        <f t="shared" si="0"/>
        <v>-770032.3900000006</v>
      </c>
      <c r="E5" s="483"/>
      <c r="F5" s="199">
        <v>6175872.98</v>
      </c>
      <c r="G5" s="199">
        <v>6397557</v>
      </c>
      <c r="H5" s="484">
        <f t="shared" si="1"/>
        <v>221684.01999999955</v>
      </c>
    </row>
    <row r="6" spans="1:8" ht="19.5" customHeight="1">
      <c r="A6" s="203" t="s">
        <v>1882</v>
      </c>
      <c r="B6" s="481">
        <v>22087004.19</v>
      </c>
      <c r="C6" s="66">
        <v>22007391.19</v>
      </c>
      <c r="D6" s="482">
        <f t="shared" si="0"/>
        <v>-79613</v>
      </c>
      <c r="E6" s="483"/>
      <c r="F6" s="199">
        <v>1566322.79</v>
      </c>
      <c r="G6" s="199">
        <v>1840337.23</v>
      </c>
      <c r="H6" s="484">
        <f t="shared" si="1"/>
        <v>274014.43999999994</v>
      </c>
    </row>
    <row r="7" spans="1:8" ht="19.5" customHeight="1">
      <c r="A7" s="203" t="s">
        <v>1883</v>
      </c>
      <c r="B7" s="481">
        <v>37652304.55</v>
      </c>
      <c r="C7" s="66">
        <v>37620241.21</v>
      </c>
      <c r="D7" s="482">
        <f t="shared" si="0"/>
        <v>-32063.339999996126</v>
      </c>
      <c r="E7" s="483"/>
      <c r="F7" s="199">
        <v>3278121.79</v>
      </c>
      <c r="G7" s="199">
        <v>3293400.12</v>
      </c>
      <c r="H7" s="484">
        <f t="shared" si="1"/>
        <v>15278.330000000075</v>
      </c>
    </row>
    <row r="8" spans="1:8" ht="19.5" customHeight="1">
      <c r="A8" s="485" t="s">
        <v>1884</v>
      </c>
      <c r="B8" s="481">
        <v>41129898.78</v>
      </c>
      <c r="C8" s="66">
        <v>40818438.78</v>
      </c>
      <c r="D8" s="482">
        <f t="shared" si="0"/>
        <v>-311460</v>
      </c>
      <c r="E8" s="483">
        <v>28948</v>
      </c>
      <c r="F8" s="199">
        <v>2408055.4</v>
      </c>
      <c r="G8" s="199">
        <v>2422113.6</v>
      </c>
      <c r="H8" s="484">
        <f t="shared" si="1"/>
        <v>14058.200000000186</v>
      </c>
    </row>
    <row r="9" spans="1:8" ht="19.5" customHeight="1">
      <c r="A9" s="485" t="s">
        <v>1885</v>
      </c>
      <c r="B9" s="481">
        <v>44354507.28</v>
      </c>
      <c r="C9" s="66">
        <v>43476008.45</v>
      </c>
      <c r="D9" s="482">
        <f t="shared" si="0"/>
        <v>-878498.8299999982</v>
      </c>
      <c r="E9" s="486"/>
      <c r="F9" s="199">
        <v>675313.53</v>
      </c>
      <c r="G9" s="199">
        <v>946004.8</v>
      </c>
      <c r="H9" s="484">
        <f t="shared" si="1"/>
        <v>270691.27</v>
      </c>
    </row>
    <row r="10" spans="1:8" ht="19.5" customHeight="1">
      <c r="A10" s="203" t="s">
        <v>1886</v>
      </c>
      <c r="B10" s="481">
        <v>16768890.19</v>
      </c>
      <c r="C10" s="66">
        <v>16768890.19</v>
      </c>
      <c r="D10" s="482">
        <f t="shared" si="0"/>
        <v>0</v>
      </c>
      <c r="E10" s="483">
        <v>473294.23</v>
      </c>
      <c r="F10" s="199">
        <v>323460</v>
      </c>
      <c r="G10" s="199">
        <v>343243</v>
      </c>
      <c r="H10" s="484">
        <f t="shared" si="1"/>
        <v>19783</v>
      </c>
    </row>
    <row r="11" spans="1:8" ht="19.5" customHeight="1">
      <c r="A11" s="203" t="s">
        <v>1887</v>
      </c>
      <c r="B11" s="481">
        <v>26863641.38</v>
      </c>
      <c r="C11" s="66">
        <v>26830309.38</v>
      </c>
      <c r="D11" s="482">
        <f t="shared" si="0"/>
        <v>-33332</v>
      </c>
      <c r="E11" s="483"/>
      <c r="F11" s="199">
        <v>486813.37</v>
      </c>
      <c r="G11" s="199">
        <v>732627</v>
      </c>
      <c r="H11" s="484">
        <f t="shared" si="1"/>
        <v>245813.63</v>
      </c>
    </row>
    <row r="12" spans="1:8" ht="19.5" customHeight="1">
      <c r="A12" s="203" t="s">
        <v>1888</v>
      </c>
      <c r="B12" s="481">
        <v>20824538.05</v>
      </c>
      <c r="C12" s="66">
        <v>20606471.05</v>
      </c>
      <c r="D12" s="482">
        <f t="shared" si="0"/>
        <v>-218067</v>
      </c>
      <c r="E12" s="483">
        <v>52528.86</v>
      </c>
      <c r="F12" s="199">
        <v>1607182.6</v>
      </c>
      <c r="G12" s="199">
        <v>1904194.5</v>
      </c>
      <c r="H12" s="484">
        <f t="shared" si="1"/>
        <v>297011.8999999999</v>
      </c>
    </row>
    <row r="13" spans="1:8" ht="19.5" customHeight="1">
      <c r="A13" s="203" t="s">
        <v>1889</v>
      </c>
      <c r="B13" s="481">
        <v>22082812.79</v>
      </c>
      <c r="C13" s="66">
        <v>21918326.98</v>
      </c>
      <c r="D13" s="482">
        <f t="shared" si="0"/>
        <v>-164485.80999999866</v>
      </c>
      <c r="E13" s="483"/>
      <c r="F13" s="199">
        <v>1330119.29</v>
      </c>
      <c r="G13" s="199">
        <v>1551544</v>
      </c>
      <c r="H13" s="484">
        <f t="shared" si="1"/>
        <v>221424.70999999996</v>
      </c>
    </row>
    <row r="14" spans="1:8" ht="19.5" customHeight="1">
      <c r="A14" s="203" t="s">
        <v>1890</v>
      </c>
      <c r="B14" s="481">
        <v>19957806.06</v>
      </c>
      <c r="C14" s="66">
        <v>19957806.06</v>
      </c>
      <c r="D14" s="482">
        <f t="shared" si="0"/>
        <v>0</v>
      </c>
      <c r="E14" s="483">
        <v>919708.96</v>
      </c>
      <c r="F14" s="199">
        <v>482898.58</v>
      </c>
      <c r="G14" s="199">
        <v>497023.5</v>
      </c>
      <c r="H14" s="484">
        <f t="shared" si="1"/>
        <v>14124.919999999984</v>
      </c>
    </row>
    <row r="15" spans="1:8" ht="19.5" customHeight="1">
      <c r="A15" s="203" t="s">
        <v>1891</v>
      </c>
      <c r="B15" s="481">
        <v>21524463.52</v>
      </c>
      <c r="C15" s="66">
        <v>21524463.52</v>
      </c>
      <c r="D15" s="482">
        <f t="shared" si="0"/>
        <v>0</v>
      </c>
      <c r="E15" s="483">
        <v>557147.2</v>
      </c>
      <c r="F15" s="199">
        <v>971043</v>
      </c>
      <c r="G15" s="199">
        <v>971043</v>
      </c>
      <c r="H15" s="484">
        <f t="shared" si="1"/>
        <v>0</v>
      </c>
    </row>
    <row r="16" spans="1:8" ht="19.5" customHeight="1">
      <c r="A16" s="203" t="s">
        <v>1892</v>
      </c>
      <c r="B16" s="481">
        <v>45144016.47</v>
      </c>
      <c r="C16" s="66">
        <v>44201717.47</v>
      </c>
      <c r="D16" s="482">
        <f t="shared" si="0"/>
        <v>-942299</v>
      </c>
      <c r="E16" s="483"/>
      <c r="F16" s="199">
        <v>1859395.26</v>
      </c>
      <c r="G16" s="199">
        <v>2015217.96</v>
      </c>
      <c r="H16" s="484">
        <f t="shared" si="1"/>
        <v>155822.69999999995</v>
      </c>
    </row>
    <row r="17" spans="1:8" ht="19.5" customHeight="1">
      <c r="A17" s="203" t="s">
        <v>1893</v>
      </c>
      <c r="B17" s="481">
        <v>18296169.22</v>
      </c>
      <c r="C17" s="66">
        <v>17952061.22</v>
      </c>
      <c r="D17" s="482">
        <f t="shared" si="0"/>
        <v>-344108</v>
      </c>
      <c r="E17" s="483"/>
      <c r="F17" s="199">
        <v>1147637.56</v>
      </c>
      <c r="G17" s="199">
        <v>1560889</v>
      </c>
      <c r="H17" s="484">
        <f t="shared" si="1"/>
        <v>413251.43999999994</v>
      </c>
    </row>
    <row r="18" spans="1:8" ht="19.5" customHeight="1">
      <c r="A18" s="203" t="s">
        <v>1894</v>
      </c>
      <c r="B18" s="481">
        <v>25048741.72</v>
      </c>
      <c r="C18" s="66">
        <v>24552215.98</v>
      </c>
      <c r="D18" s="482">
        <f t="shared" si="0"/>
        <v>-496525.73999999836</v>
      </c>
      <c r="E18" s="483"/>
      <c r="F18" s="199">
        <v>856312.27</v>
      </c>
      <c r="G18" s="199">
        <v>867009</v>
      </c>
      <c r="H18" s="484">
        <f t="shared" si="1"/>
        <v>10696.729999999981</v>
      </c>
    </row>
    <row r="19" spans="1:8" ht="19.5" customHeight="1">
      <c r="A19" s="203" t="s">
        <v>1895</v>
      </c>
      <c r="B19" s="481">
        <v>33408237.43</v>
      </c>
      <c r="C19" s="66">
        <v>32574646.38</v>
      </c>
      <c r="D19" s="482">
        <f t="shared" si="0"/>
        <v>-833591.0500000007</v>
      </c>
      <c r="E19" s="483"/>
      <c r="F19" s="199">
        <v>588368.73</v>
      </c>
      <c r="G19" s="199">
        <v>709465</v>
      </c>
      <c r="H19" s="484">
        <f t="shared" si="1"/>
        <v>121096.27000000002</v>
      </c>
    </row>
    <row r="20" spans="1:8" ht="19.5" customHeight="1">
      <c r="A20" s="203" t="s">
        <v>1896</v>
      </c>
      <c r="B20" s="481">
        <v>17621067.75</v>
      </c>
      <c r="C20" s="66">
        <v>17621067.75</v>
      </c>
      <c r="D20" s="482">
        <f t="shared" si="0"/>
        <v>0</v>
      </c>
      <c r="E20" s="483">
        <v>145633.26</v>
      </c>
      <c r="F20" s="199">
        <v>689792.45</v>
      </c>
      <c r="G20" s="199">
        <v>707375.81</v>
      </c>
      <c r="H20" s="484">
        <f t="shared" si="1"/>
        <v>17583.360000000102</v>
      </c>
    </row>
    <row r="21" spans="1:8" ht="19.5" customHeight="1">
      <c r="A21" s="203" t="s">
        <v>1897</v>
      </c>
      <c r="B21" s="481">
        <v>27428148.45</v>
      </c>
      <c r="C21" s="66">
        <v>27045857.45</v>
      </c>
      <c r="D21" s="482">
        <f t="shared" si="0"/>
        <v>-382291</v>
      </c>
      <c r="E21" s="483">
        <v>126010.33</v>
      </c>
      <c r="F21" s="199">
        <v>1601250.29</v>
      </c>
      <c r="G21" s="199">
        <v>1895604.5</v>
      </c>
      <c r="H21" s="484">
        <f t="shared" si="1"/>
        <v>294354.20999999996</v>
      </c>
    </row>
    <row r="22" spans="1:8" ht="19.5" customHeight="1" thickBot="1">
      <c r="A22" s="487" t="s">
        <v>1898</v>
      </c>
      <c r="B22" s="488">
        <v>31134433.35</v>
      </c>
      <c r="C22" s="489">
        <v>30749386.75</v>
      </c>
      <c r="D22" s="490">
        <f t="shared" si="0"/>
        <v>-385046.6000000015</v>
      </c>
      <c r="E22" s="491">
        <v>4337.3</v>
      </c>
      <c r="F22" s="492">
        <v>660151.22</v>
      </c>
      <c r="G22" s="492">
        <v>849028.5</v>
      </c>
      <c r="H22" s="493">
        <f t="shared" si="1"/>
        <v>188877.28000000003</v>
      </c>
    </row>
    <row r="23" spans="1:8" ht="18" customHeight="1" thickBot="1" thickTop="1">
      <c r="A23" s="702" t="s">
        <v>747</v>
      </c>
      <c r="B23" s="704" t="s">
        <v>525</v>
      </c>
      <c r="C23" s="705"/>
      <c r="D23" s="705"/>
      <c r="E23" s="495"/>
      <c r="F23" s="705" t="s">
        <v>1875</v>
      </c>
      <c r="G23" s="705"/>
      <c r="H23" s="706"/>
    </row>
    <row r="24" spans="1:8" ht="28.5">
      <c r="A24" s="703"/>
      <c r="B24" s="496" t="s">
        <v>1876</v>
      </c>
      <c r="C24" s="496" t="s">
        <v>1877</v>
      </c>
      <c r="D24" s="503" t="s">
        <v>1918</v>
      </c>
      <c r="E24" s="504" t="s">
        <v>1917</v>
      </c>
      <c r="F24" s="508" t="s">
        <v>1899</v>
      </c>
      <c r="G24" s="506" t="s">
        <v>1877</v>
      </c>
      <c r="H24" s="497" t="s">
        <v>1878</v>
      </c>
    </row>
    <row r="25" spans="1:8" ht="19.5" customHeight="1">
      <c r="A25" s="498" t="s">
        <v>1900</v>
      </c>
      <c r="B25" s="202">
        <v>17746240.62</v>
      </c>
      <c r="C25" s="202">
        <v>17746240.62</v>
      </c>
      <c r="D25" s="499">
        <f>SUM(C25-B25)</f>
        <v>0</v>
      </c>
      <c r="E25" s="505">
        <v>9713.4</v>
      </c>
      <c r="F25" s="509">
        <v>51505</v>
      </c>
      <c r="G25" s="198">
        <v>149570</v>
      </c>
      <c r="H25" s="500">
        <f>SUM(G25-F25)</f>
        <v>98065</v>
      </c>
    </row>
    <row r="26" spans="1:8" ht="19.5" customHeight="1">
      <c r="A26" s="203" t="s">
        <v>1901</v>
      </c>
      <c r="B26" s="66">
        <v>6676181.42</v>
      </c>
      <c r="C26" s="66">
        <v>6676181.42</v>
      </c>
      <c r="D26" s="501">
        <f aca="true" t="shared" si="2" ref="D26:D43">SUM(C26-B26)</f>
        <v>0</v>
      </c>
      <c r="E26" s="483">
        <v>28035.25</v>
      </c>
      <c r="F26" s="481">
        <v>30942.75</v>
      </c>
      <c r="G26" s="199">
        <v>35314.5</v>
      </c>
      <c r="H26" s="484">
        <f aca="true" t="shared" si="3" ref="H26:H43">SUM(G26-F26)</f>
        <v>4371.75</v>
      </c>
    </row>
    <row r="27" spans="1:8" ht="19.5" customHeight="1">
      <c r="A27" s="203" t="s">
        <v>1902</v>
      </c>
      <c r="B27" s="66">
        <v>7797305.03</v>
      </c>
      <c r="C27" s="66">
        <v>7732281.12</v>
      </c>
      <c r="D27" s="501">
        <f t="shared" si="2"/>
        <v>-65023.91000000015</v>
      </c>
      <c r="E27" s="483">
        <v>26222</v>
      </c>
      <c r="F27" s="481">
        <v>12075</v>
      </c>
      <c r="G27" s="199">
        <v>41100</v>
      </c>
      <c r="H27" s="484">
        <f t="shared" si="3"/>
        <v>29025</v>
      </c>
    </row>
    <row r="28" spans="1:8" ht="19.5" customHeight="1">
      <c r="A28" s="485" t="s">
        <v>1883</v>
      </c>
      <c r="B28" s="66">
        <v>9711650.93</v>
      </c>
      <c r="C28" s="66">
        <v>9711650.93</v>
      </c>
      <c r="D28" s="501">
        <f t="shared" si="2"/>
        <v>0</v>
      </c>
      <c r="E28" s="486">
        <v>35956</v>
      </c>
      <c r="F28" s="481">
        <v>54873.5</v>
      </c>
      <c r="G28" s="199">
        <v>58325</v>
      </c>
      <c r="H28" s="484">
        <f t="shared" si="3"/>
        <v>3451.5</v>
      </c>
    </row>
    <row r="29" spans="1:8" ht="19.5" customHeight="1">
      <c r="A29" s="203" t="s">
        <v>1903</v>
      </c>
      <c r="B29" s="66">
        <v>6511507.6</v>
      </c>
      <c r="C29" s="66">
        <v>6511507.6</v>
      </c>
      <c r="D29" s="501">
        <f t="shared" si="2"/>
        <v>0</v>
      </c>
      <c r="E29" s="483">
        <v>319313.67</v>
      </c>
      <c r="F29" s="481">
        <v>52930.67</v>
      </c>
      <c r="G29" s="199">
        <v>55000</v>
      </c>
      <c r="H29" s="484">
        <f t="shared" si="3"/>
        <v>2069.3300000000017</v>
      </c>
    </row>
    <row r="30" spans="1:8" ht="19.5" customHeight="1">
      <c r="A30" s="203" t="s">
        <v>1904</v>
      </c>
      <c r="B30" s="66">
        <v>7944037.95</v>
      </c>
      <c r="C30" s="66">
        <v>7763278.95</v>
      </c>
      <c r="D30" s="501">
        <f t="shared" si="2"/>
        <v>-180759</v>
      </c>
      <c r="E30" s="483"/>
      <c r="F30" s="481">
        <v>0</v>
      </c>
      <c r="G30" s="199">
        <v>4646</v>
      </c>
      <c r="H30" s="484">
        <f t="shared" si="3"/>
        <v>4646</v>
      </c>
    </row>
    <row r="31" spans="1:8" ht="19.5" customHeight="1">
      <c r="A31" s="203" t="s">
        <v>1905</v>
      </c>
      <c r="B31" s="66">
        <v>7344860.72</v>
      </c>
      <c r="C31" s="66">
        <v>7216337.67</v>
      </c>
      <c r="D31" s="501">
        <f t="shared" si="2"/>
        <v>-128523.04999999981</v>
      </c>
      <c r="E31" s="483"/>
      <c r="F31" s="481">
        <v>2349.36</v>
      </c>
      <c r="G31" s="199">
        <v>13300</v>
      </c>
      <c r="H31" s="484">
        <f t="shared" si="3"/>
        <v>10950.64</v>
      </c>
    </row>
    <row r="32" spans="1:8" ht="19.5" customHeight="1">
      <c r="A32" s="203" t="s">
        <v>1906</v>
      </c>
      <c r="B32" s="66">
        <v>5491688.55</v>
      </c>
      <c r="C32" s="66">
        <v>5491688.55</v>
      </c>
      <c r="D32" s="501">
        <f t="shared" si="2"/>
        <v>0</v>
      </c>
      <c r="E32" s="483">
        <v>16794.5</v>
      </c>
      <c r="F32" s="481">
        <v>16720.8</v>
      </c>
      <c r="G32" s="199">
        <v>22871</v>
      </c>
      <c r="H32" s="484">
        <f t="shared" si="3"/>
        <v>6150.200000000001</v>
      </c>
    </row>
    <row r="33" spans="1:8" ht="19.5" customHeight="1">
      <c r="A33" s="485" t="s">
        <v>1888</v>
      </c>
      <c r="B33" s="66">
        <v>7880704.88</v>
      </c>
      <c r="C33" s="66">
        <v>7727938.88</v>
      </c>
      <c r="D33" s="501">
        <f t="shared" si="2"/>
        <v>-152766</v>
      </c>
      <c r="E33" s="483"/>
      <c r="F33" s="481">
        <v>62346.3</v>
      </c>
      <c r="G33" s="199">
        <v>106900</v>
      </c>
      <c r="H33" s="484">
        <f t="shared" si="3"/>
        <v>44553.7</v>
      </c>
    </row>
    <row r="34" spans="1:8" ht="19.5" customHeight="1">
      <c r="A34" s="485" t="s">
        <v>1907</v>
      </c>
      <c r="B34" s="66">
        <v>8039389.59</v>
      </c>
      <c r="C34" s="66">
        <v>8029369.86</v>
      </c>
      <c r="D34" s="501">
        <f t="shared" si="2"/>
        <v>-10019.729999999516</v>
      </c>
      <c r="E34" s="483"/>
      <c r="F34" s="481">
        <v>2280</v>
      </c>
      <c r="G34" s="199">
        <v>7040</v>
      </c>
      <c r="H34" s="484">
        <f t="shared" si="3"/>
        <v>4760</v>
      </c>
    </row>
    <row r="35" spans="1:8" ht="19.5" customHeight="1">
      <c r="A35" s="485" t="s">
        <v>1908</v>
      </c>
      <c r="B35" s="66">
        <v>8573821.31</v>
      </c>
      <c r="C35" s="66">
        <v>8468122.31</v>
      </c>
      <c r="D35" s="501">
        <f t="shared" si="2"/>
        <v>-105699</v>
      </c>
      <c r="E35" s="483">
        <v>10</v>
      </c>
      <c r="F35" s="481">
        <v>0</v>
      </c>
      <c r="G35" s="199">
        <v>8500</v>
      </c>
      <c r="H35" s="484">
        <f t="shared" si="3"/>
        <v>8500</v>
      </c>
    </row>
    <row r="36" spans="1:8" ht="19.5" customHeight="1">
      <c r="A36" s="203" t="s">
        <v>1909</v>
      </c>
      <c r="B36" s="66">
        <v>8407525.04</v>
      </c>
      <c r="C36" s="66">
        <v>8407525.04</v>
      </c>
      <c r="D36" s="501">
        <f t="shared" si="2"/>
        <v>0</v>
      </c>
      <c r="E36" s="483">
        <v>33919.7</v>
      </c>
      <c r="F36" s="481">
        <v>34629.4</v>
      </c>
      <c r="G36" s="199">
        <v>48700</v>
      </c>
      <c r="H36" s="484">
        <f t="shared" si="3"/>
        <v>14070.599999999999</v>
      </c>
    </row>
    <row r="37" spans="1:8" ht="19.5" customHeight="1">
      <c r="A37" s="203" t="s">
        <v>1910</v>
      </c>
      <c r="B37" s="66">
        <v>7284923.29</v>
      </c>
      <c r="C37" s="66">
        <v>7284923.29</v>
      </c>
      <c r="D37" s="501">
        <f t="shared" si="2"/>
        <v>0</v>
      </c>
      <c r="E37" s="483">
        <v>9428.14</v>
      </c>
      <c r="F37" s="481">
        <v>31285.14</v>
      </c>
      <c r="G37" s="199">
        <v>104777</v>
      </c>
      <c r="H37" s="484">
        <f t="shared" si="3"/>
        <v>73491.86</v>
      </c>
    </row>
    <row r="38" spans="1:8" ht="19.5" customHeight="1">
      <c r="A38" s="203" t="s">
        <v>1911</v>
      </c>
      <c r="B38" s="66">
        <v>24174822.02</v>
      </c>
      <c r="C38" s="66">
        <v>24174822.02</v>
      </c>
      <c r="D38" s="501">
        <f t="shared" si="2"/>
        <v>0</v>
      </c>
      <c r="E38" s="483">
        <v>125508</v>
      </c>
      <c r="F38" s="481">
        <v>515094</v>
      </c>
      <c r="G38" s="199">
        <v>622858</v>
      </c>
      <c r="H38" s="484">
        <f t="shared" si="3"/>
        <v>107764</v>
      </c>
    </row>
    <row r="39" spans="1:8" ht="19.5" customHeight="1">
      <c r="A39" s="203" t="s">
        <v>1912</v>
      </c>
      <c r="B39" s="66">
        <v>7178300.75</v>
      </c>
      <c r="C39" s="66">
        <v>7173648.75</v>
      </c>
      <c r="D39" s="501">
        <f t="shared" si="2"/>
        <v>-4652</v>
      </c>
      <c r="E39" s="483">
        <v>10623</v>
      </c>
      <c r="F39" s="481">
        <v>89006.47</v>
      </c>
      <c r="G39" s="199">
        <v>110000</v>
      </c>
      <c r="H39" s="484">
        <f t="shared" si="3"/>
        <v>20993.53</v>
      </c>
    </row>
    <row r="40" spans="1:8" ht="19.5" customHeight="1">
      <c r="A40" s="203" t="s">
        <v>1913</v>
      </c>
      <c r="B40" s="66">
        <v>16703882.48</v>
      </c>
      <c r="C40" s="66">
        <v>16703882.48</v>
      </c>
      <c r="D40" s="501">
        <f t="shared" si="2"/>
        <v>0</v>
      </c>
      <c r="E40" s="483">
        <v>123812</v>
      </c>
      <c r="F40" s="481">
        <v>195</v>
      </c>
      <c r="G40" s="199">
        <v>3390</v>
      </c>
      <c r="H40" s="484">
        <f t="shared" si="3"/>
        <v>3195</v>
      </c>
    </row>
    <row r="41" spans="1:8" ht="19.5" customHeight="1">
      <c r="A41" s="203" t="s">
        <v>1914</v>
      </c>
      <c r="B41" s="66">
        <v>19813468.36</v>
      </c>
      <c r="C41" s="66">
        <v>19813468.36</v>
      </c>
      <c r="D41" s="501">
        <f t="shared" si="2"/>
        <v>0</v>
      </c>
      <c r="E41" s="483">
        <v>89417</v>
      </c>
      <c r="F41" s="481">
        <v>18814</v>
      </c>
      <c r="G41" s="199">
        <v>44860</v>
      </c>
      <c r="H41" s="484">
        <f t="shared" si="3"/>
        <v>26046</v>
      </c>
    </row>
    <row r="42" spans="1:8" ht="19.5" customHeight="1">
      <c r="A42" s="203" t="s">
        <v>1915</v>
      </c>
      <c r="B42" s="66">
        <v>11611938.49</v>
      </c>
      <c r="C42" s="202">
        <v>11494031.49</v>
      </c>
      <c r="D42" s="501">
        <f t="shared" si="2"/>
        <v>-117907</v>
      </c>
      <c r="E42" s="483"/>
      <c r="F42" s="481">
        <v>26531.7</v>
      </c>
      <c r="G42" s="199">
        <v>43075</v>
      </c>
      <c r="H42" s="484">
        <f t="shared" si="3"/>
        <v>16543.3</v>
      </c>
    </row>
    <row r="43" spans="1:8" ht="19.5" customHeight="1" thickBot="1">
      <c r="A43" s="487" t="s">
        <v>1916</v>
      </c>
      <c r="B43" s="502">
        <v>5437158.42</v>
      </c>
      <c r="C43" s="502">
        <v>5437158.42</v>
      </c>
      <c r="D43" s="490">
        <f t="shared" si="2"/>
        <v>0</v>
      </c>
      <c r="E43" s="510">
        <v>16676.58</v>
      </c>
      <c r="F43" s="488">
        <v>17800</v>
      </c>
      <c r="G43" s="507">
        <v>56519</v>
      </c>
      <c r="H43" s="493">
        <f t="shared" si="3"/>
        <v>38719</v>
      </c>
    </row>
    <row r="44" spans="1:8" ht="15.75" thickBot="1" thickTop="1">
      <c r="A44" s="702"/>
      <c r="B44" s="704" t="s">
        <v>525</v>
      </c>
      <c r="C44" s="705"/>
      <c r="D44" s="705"/>
      <c r="E44" s="494"/>
      <c r="F44" s="705" t="s">
        <v>1875</v>
      </c>
      <c r="G44" s="705"/>
      <c r="H44" s="706"/>
    </row>
    <row r="45" spans="1:8" ht="28.5">
      <c r="A45" s="703"/>
      <c r="B45" s="496" t="s">
        <v>1876</v>
      </c>
      <c r="C45" s="496" t="s">
        <v>1877</v>
      </c>
      <c r="D45" s="503" t="s">
        <v>1918</v>
      </c>
      <c r="E45" s="504" t="s">
        <v>1917</v>
      </c>
      <c r="F45" s="508" t="s">
        <v>1899</v>
      </c>
      <c r="G45" s="506" t="s">
        <v>1877</v>
      </c>
      <c r="H45" s="497" t="s">
        <v>1878</v>
      </c>
    </row>
    <row r="46" spans="1:8" ht="15">
      <c r="A46" s="498" t="s">
        <v>1919</v>
      </c>
      <c r="B46" s="202">
        <v>24937589</v>
      </c>
      <c r="C46" s="202">
        <v>24989707.48</v>
      </c>
      <c r="D46" s="499">
        <f>SUM(C46-B46)</f>
        <v>52118.48000000045</v>
      </c>
      <c r="E46" s="505">
        <v>2031741.29</v>
      </c>
      <c r="F46" s="509">
        <v>1861218</v>
      </c>
      <c r="G46" s="198">
        <v>1200000</v>
      </c>
      <c r="H46" s="500">
        <f>SUM(G46-F46)</f>
        <v>-661218</v>
      </c>
    </row>
    <row r="47" spans="1:8" ht="15.75" thickBot="1">
      <c r="A47" s="487" t="s">
        <v>1920</v>
      </c>
      <c r="B47" s="502">
        <v>44593969.08</v>
      </c>
      <c r="C47" s="502">
        <v>44593969.08</v>
      </c>
      <c r="D47" s="490">
        <f>SUM(C47-B47)</f>
        <v>0</v>
      </c>
      <c r="E47" s="510">
        <v>1992433.77</v>
      </c>
      <c r="F47" s="511">
        <v>213002.12</v>
      </c>
      <c r="G47" s="507">
        <v>361817</v>
      </c>
      <c r="H47" s="493">
        <f>SUM(G47-F47)</f>
        <v>148814.88</v>
      </c>
    </row>
    <row r="48" ht="13.5" thickTop="1"/>
  </sheetData>
  <sheetProtection/>
  <mergeCells count="9">
    <mergeCell ref="A44:A45"/>
    <mergeCell ref="B44:D44"/>
    <mergeCell ref="F44:H44"/>
    <mergeCell ref="A1:A2"/>
    <mergeCell ref="B1:D1"/>
    <mergeCell ref="F1:H1"/>
    <mergeCell ref="A23:A24"/>
    <mergeCell ref="B23:D23"/>
    <mergeCell ref="F23:H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  <headerFooter>
    <oddHeader>&amp;CP ř í l o h a č.5a)
k usnesení Rady č. 10R-503/2016 ze dne  18.5.2016
&amp;"Arial CE,Tučná kurzíva"Hospodaření příspěvkových organizací zřízených městskou částí Praha 4.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18.625" style="0" customWidth="1"/>
    <col min="2" max="2" width="13.375" style="0" customWidth="1"/>
    <col min="3" max="3" width="16.625" style="0" customWidth="1"/>
    <col min="4" max="4" width="15.625" style="0" customWidth="1"/>
    <col min="5" max="5" width="16.25390625" style="0" customWidth="1"/>
    <col min="6" max="6" width="13.00390625" style="0" customWidth="1"/>
  </cols>
  <sheetData>
    <row r="1" spans="1:5" ht="32.25" thickTop="1">
      <c r="A1" s="659" t="s">
        <v>2325</v>
      </c>
      <c r="B1" s="660" t="s">
        <v>2326</v>
      </c>
      <c r="C1" s="660" t="s">
        <v>2034</v>
      </c>
      <c r="D1" s="661" t="s">
        <v>2327</v>
      </c>
      <c r="E1" s="678" t="s">
        <v>2158</v>
      </c>
    </row>
    <row r="2" spans="1:6" ht="24.75" customHeight="1">
      <c r="A2" s="429" t="s">
        <v>2328</v>
      </c>
      <c r="B2" s="673">
        <v>4643.9</v>
      </c>
      <c r="C2" s="674">
        <v>148402.8</v>
      </c>
      <c r="D2" s="673" t="s">
        <v>2443</v>
      </c>
      <c r="E2" s="675">
        <v>148312.7</v>
      </c>
      <c r="F2" s="655"/>
    </row>
    <row r="3" spans="1:5" ht="24.75" customHeight="1" thickBot="1">
      <c r="A3" s="656" t="s">
        <v>733</v>
      </c>
      <c r="B3" s="676">
        <v>17129</v>
      </c>
      <c r="C3" s="676">
        <v>8458</v>
      </c>
      <c r="D3" s="676" t="s">
        <v>2442</v>
      </c>
      <c r="E3" s="677">
        <v>23306</v>
      </c>
    </row>
    <row r="4" ht="24.75" customHeight="1" thickBot="1" thickTop="1"/>
    <row r="5" spans="1:5" ht="33" customHeight="1" thickTop="1">
      <c r="A5" s="659" t="s">
        <v>2325</v>
      </c>
      <c r="B5" s="660" t="s">
        <v>1876</v>
      </c>
      <c r="C5" s="660" t="s">
        <v>1877</v>
      </c>
      <c r="D5" s="661" t="s">
        <v>2329</v>
      </c>
      <c r="E5" s="662" t="s">
        <v>2330</v>
      </c>
    </row>
    <row r="6" spans="1:5" ht="24.75" customHeight="1">
      <c r="A6" s="657" t="s">
        <v>2328</v>
      </c>
      <c r="B6" s="674">
        <v>110708.4</v>
      </c>
      <c r="C6" s="674">
        <v>132483</v>
      </c>
      <c r="D6" s="674">
        <f>SUM(C6-B6)</f>
        <v>21774.600000000006</v>
      </c>
      <c r="E6" s="675">
        <v>-41325</v>
      </c>
    </row>
    <row r="7" spans="1:5" ht="24.75" customHeight="1" thickBot="1">
      <c r="A7" s="658" t="s">
        <v>733</v>
      </c>
      <c r="B7" s="676">
        <v>68302</v>
      </c>
      <c r="C7" s="676">
        <v>69307</v>
      </c>
      <c r="D7" s="676">
        <f>SUM(C7-B7)</f>
        <v>1005</v>
      </c>
      <c r="E7" s="677">
        <v>-1608</v>
      </c>
    </row>
    <row r="8" ht="13.5" thickTop="1"/>
    <row r="9" ht="15.75">
      <c r="A9" s="663" t="s">
        <v>2331</v>
      </c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portrait" paperSize="9" scale="95" r:id="rId1"/>
  <headerFooter>
    <oddHeader>&amp;CP ř í l o h a č.5b)
k usnesení Rady č. 10R-503/2016 ze dne  18.5.2016
&amp;"Arial CE,Tučná kurzíva"Hospodaření společností založených městskou částí Praha 4 k 31.12.2015 v Kč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35.375" style="0" customWidth="1"/>
    <col min="2" max="2" width="29.625" style="0" customWidth="1"/>
  </cols>
  <sheetData>
    <row r="1" spans="1:2" ht="33" customHeight="1" thickBot="1" thickTop="1">
      <c r="A1" s="517" t="s">
        <v>1921</v>
      </c>
      <c r="B1" s="516" t="s">
        <v>2333</v>
      </c>
    </row>
    <row r="2" spans="1:2" ht="21.75" customHeight="1" thickTop="1">
      <c r="A2" s="515" t="s">
        <v>753</v>
      </c>
      <c r="B2" s="512">
        <v>28948</v>
      </c>
    </row>
    <row r="3" spans="1:2" ht="21.75" customHeight="1">
      <c r="A3" s="213" t="s">
        <v>761</v>
      </c>
      <c r="B3" s="214">
        <v>473294.23</v>
      </c>
    </row>
    <row r="4" spans="1:2" ht="21.75" customHeight="1">
      <c r="A4" s="213" t="s">
        <v>762</v>
      </c>
      <c r="B4" s="513">
        <v>52528.86</v>
      </c>
    </row>
    <row r="5" spans="1:2" ht="21.75" customHeight="1">
      <c r="A5" s="213" t="s">
        <v>763</v>
      </c>
      <c r="B5" s="214">
        <v>919708.96</v>
      </c>
    </row>
    <row r="6" spans="1:2" ht="21.75" customHeight="1">
      <c r="A6" s="213" t="s">
        <v>764</v>
      </c>
      <c r="B6" s="214">
        <v>557147.2</v>
      </c>
    </row>
    <row r="7" spans="1:2" ht="21.75" customHeight="1">
      <c r="A7" s="213" t="s">
        <v>766</v>
      </c>
      <c r="B7" s="45">
        <v>145633.26</v>
      </c>
    </row>
    <row r="8" spans="1:2" ht="21.75" customHeight="1">
      <c r="A8" s="213" t="s">
        <v>1925</v>
      </c>
      <c r="B8" s="514">
        <v>126010.33</v>
      </c>
    </row>
    <row r="9" spans="1:2" ht="21.75" customHeight="1">
      <c r="A9" s="213" t="s">
        <v>1926</v>
      </c>
      <c r="B9" s="514">
        <v>4337.3</v>
      </c>
    </row>
    <row r="10" spans="1:2" ht="21.75" customHeight="1">
      <c r="A10" s="215" t="s">
        <v>767</v>
      </c>
      <c r="B10" s="43">
        <v>9713.4</v>
      </c>
    </row>
    <row r="11" spans="1:2" ht="21.75" customHeight="1">
      <c r="A11" s="216" t="s">
        <v>768</v>
      </c>
      <c r="B11" s="45">
        <v>28035.25</v>
      </c>
    </row>
    <row r="12" spans="1:2" ht="21.75" customHeight="1">
      <c r="A12" s="216" t="s">
        <v>1922</v>
      </c>
      <c r="B12" s="45">
        <v>26222</v>
      </c>
    </row>
    <row r="13" spans="1:2" ht="21.75" customHeight="1">
      <c r="A13" s="216" t="s">
        <v>758</v>
      </c>
      <c r="B13" s="45">
        <v>35956</v>
      </c>
    </row>
    <row r="14" spans="1:2" ht="21.75" customHeight="1">
      <c r="A14" s="216" t="s">
        <v>769</v>
      </c>
      <c r="B14" s="45">
        <v>319313.67</v>
      </c>
    </row>
    <row r="15" spans="1:2" ht="21.75" customHeight="1">
      <c r="A15" s="216" t="s">
        <v>771</v>
      </c>
      <c r="B15" s="45">
        <v>16794.5</v>
      </c>
    </row>
    <row r="16" spans="1:2" ht="21.75" customHeight="1">
      <c r="A16" s="216" t="s">
        <v>785</v>
      </c>
      <c r="B16" s="45">
        <v>10</v>
      </c>
    </row>
    <row r="17" spans="1:2" ht="21.75" customHeight="1">
      <c r="A17" s="216" t="s">
        <v>774</v>
      </c>
      <c r="B17" s="45">
        <v>33919.7</v>
      </c>
    </row>
    <row r="18" spans="1:2" ht="21.75" customHeight="1">
      <c r="A18" s="216" t="s">
        <v>775</v>
      </c>
      <c r="B18" s="45">
        <v>9428.14</v>
      </c>
    </row>
    <row r="19" spans="1:2" ht="21.75" customHeight="1">
      <c r="A19" s="216" t="s">
        <v>776</v>
      </c>
      <c r="B19" s="45">
        <v>125508</v>
      </c>
    </row>
    <row r="20" spans="1:2" ht="21.75" customHeight="1">
      <c r="A20" s="216" t="s">
        <v>1923</v>
      </c>
      <c r="B20" s="45">
        <v>123812</v>
      </c>
    </row>
    <row r="21" spans="1:2" ht="21.75" customHeight="1">
      <c r="A21" s="216" t="s">
        <v>777</v>
      </c>
      <c r="B21" s="45">
        <v>10623</v>
      </c>
    </row>
    <row r="22" spans="1:2" ht="21.75" customHeight="1">
      <c r="A22" s="216" t="s">
        <v>778</v>
      </c>
      <c r="B22" s="45">
        <v>89417</v>
      </c>
    </row>
    <row r="23" spans="1:2" ht="21.75" customHeight="1">
      <c r="A23" s="216" t="s">
        <v>779</v>
      </c>
      <c r="B23" s="45">
        <v>16676.58</v>
      </c>
    </row>
    <row r="24" spans="1:2" ht="21.75" customHeight="1">
      <c r="A24" s="216" t="s">
        <v>1924</v>
      </c>
      <c r="B24" s="45">
        <v>2031741.29</v>
      </c>
    </row>
    <row r="25" spans="1:2" ht="21.75" customHeight="1" thickBot="1">
      <c r="A25" s="223" t="s">
        <v>1927</v>
      </c>
      <c r="B25" s="63">
        <v>1992433.77</v>
      </c>
    </row>
    <row r="26" ht="13.5" thickTop="1">
      <c r="B26" s="467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Header>&amp;CP ř í l o h a č.6)
k usnesení Rady č. 10R-503/2016 ze dne  18.5.2016
&amp;"Arial CE,Tučná kurzíva"Finanční vypořádání příspěvkových organizací zřízených MČ Praha 4 - odvod úspory příspěvku na provoz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33.125" style="0" customWidth="1"/>
    <col min="2" max="2" width="23.125" style="0" customWidth="1"/>
  </cols>
  <sheetData>
    <row r="1" spans="1:2" ht="33" customHeight="1" thickBot="1" thickTop="1">
      <c r="A1" s="517" t="s">
        <v>1933</v>
      </c>
      <c r="B1" s="516" t="s">
        <v>2332</v>
      </c>
    </row>
    <row r="2" spans="1:2" ht="19.5" customHeight="1" thickTop="1">
      <c r="A2" s="163" t="s">
        <v>748</v>
      </c>
      <c r="B2" s="43">
        <v>574864.46</v>
      </c>
    </row>
    <row r="3" spans="1:2" ht="19.5" customHeight="1">
      <c r="A3" s="165" t="s">
        <v>749</v>
      </c>
      <c r="B3" s="45">
        <v>1354902.61</v>
      </c>
    </row>
    <row r="4" spans="1:2" ht="19.5" customHeight="1">
      <c r="A4" s="165" t="s">
        <v>750</v>
      </c>
      <c r="B4" s="45">
        <v>770032.39</v>
      </c>
    </row>
    <row r="5" spans="1:2" ht="19.5" customHeight="1">
      <c r="A5" s="165" t="s">
        <v>751</v>
      </c>
      <c r="B5" s="45">
        <v>79613</v>
      </c>
    </row>
    <row r="6" spans="1:2" ht="19.5" customHeight="1">
      <c r="A6" s="165" t="s">
        <v>752</v>
      </c>
      <c r="B6" s="45">
        <v>32063.34</v>
      </c>
    </row>
    <row r="7" spans="1:2" ht="19.5" customHeight="1">
      <c r="A7" s="165" t="s">
        <v>753</v>
      </c>
      <c r="B7" s="45">
        <v>311460</v>
      </c>
    </row>
    <row r="8" spans="1:2" ht="19.5" customHeight="1">
      <c r="A8" s="165" t="s">
        <v>1928</v>
      </c>
      <c r="B8" s="45">
        <v>878498.83</v>
      </c>
    </row>
    <row r="9" spans="1:2" ht="19.5" customHeight="1">
      <c r="A9" s="165" t="s">
        <v>1930</v>
      </c>
      <c r="B9" s="45">
        <v>33332</v>
      </c>
    </row>
    <row r="10" spans="1:2" ht="19.5" customHeight="1">
      <c r="A10" s="165" t="s">
        <v>762</v>
      </c>
      <c r="B10" s="45">
        <v>218067</v>
      </c>
    </row>
    <row r="11" spans="1:2" ht="19.5" customHeight="1">
      <c r="A11" s="165" t="s">
        <v>754</v>
      </c>
      <c r="B11" s="45">
        <v>164485.81</v>
      </c>
    </row>
    <row r="12" spans="1:2" ht="19.5" customHeight="1">
      <c r="A12" s="165" t="s">
        <v>1929</v>
      </c>
      <c r="B12" s="45">
        <v>942299</v>
      </c>
    </row>
    <row r="13" spans="1:2" ht="19.5" customHeight="1">
      <c r="A13" s="165" t="s">
        <v>765</v>
      </c>
      <c r="B13" s="45">
        <v>344108</v>
      </c>
    </row>
    <row r="14" spans="1:2" ht="19.5" customHeight="1">
      <c r="A14" s="165" t="s">
        <v>755</v>
      </c>
      <c r="B14" s="45">
        <v>496525.74</v>
      </c>
    </row>
    <row r="15" spans="1:2" ht="19.5" customHeight="1">
      <c r="A15" s="165" t="s">
        <v>756</v>
      </c>
      <c r="B15" s="45">
        <v>833591.05</v>
      </c>
    </row>
    <row r="16" spans="1:2" ht="19.5" customHeight="1">
      <c r="A16" s="165" t="s">
        <v>757</v>
      </c>
      <c r="B16" s="45">
        <v>382291</v>
      </c>
    </row>
    <row r="17" spans="1:2" ht="19.5" customHeight="1">
      <c r="A17" s="165" t="s">
        <v>782</v>
      </c>
      <c r="B17" s="45">
        <v>385046.6</v>
      </c>
    </row>
    <row r="18" spans="1:2" ht="19.5" customHeight="1">
      <c r="A18" s="519" t="s">
        <v>1931</v>
      </c>
      <c r="B18" s="43">
        <v>65023.91</v>
      </c>
    </row>
    <row r="19" spans="1:2" ht="19.5" customHeight="1">
      <c r="A19" s="165" t="s">
        <v>759</v>
      </c>
      <c r="B19" s="45">
        <v>180759</v>
      </c>
    </row>
    <row r="20" spans="1:2" ht="19.5" customHeight="1">
      <c r="A20" s="165" t="s">
        <v>770</v>
      </c>
      <c r="B20" s="45">
        <v>128523.05</v>
      </c>
    </row>
    <row r="21" spans="1:2" ht="19.5" customHeight="1">
      <c r="A21" s="165" t="s">
        <v>772</v>
      </c>
      <c r="B21" s="45">
        <v>152766</v>
      </c>
    </row>
    <row r="22" spans="1:2" ht="19.5" customHeight="1">
      <c r="A22" s="165" t="s">
        <v>1932</v>
      </c>
      <c r="B22" s="45">
        <v>10019.73</v>
      </c>
    </row>
    <row r="23" spans="1:2" ht="19.5" customHeight="1">
      <c r="A23" s="165" t="s">
        <v>785</v>
      </c>
      <c r="B23" s="45">
        <v>105699</v>
      </c>
    </row>
    <row r="24" spans="1:2" ht="19.5" customHeight="1">
      <c r="A24" s="165" t="s">
        <v>777</v>
      </c>
      <c r="B24" s="45">
        <v>4652</v>
      </c>
    </row>
    <row r="25" spans="1:2" ht="19.5" customHeight="1" thickBot="1">
      <c r="A25" s="520" t="s">
        <v>1915</v>
      </c>
      <c r="B25" s="518">
        <v>117907</v>
      </c>
    </row>
    <row r="26" ht="13.5" thickTop="1">
      <c r="B26" s="467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Header xml:space="preserve">&amp;CP ř í l o h a č.7)
k usnesení Rady č. 10R-503/2016 ze dne  18.5.2016
&amp;"Arial CE,Tučná kurzíva"Finanční vypořádání příspěvkových organizací zřízených MČ Praha 4 - dokrytí ztráty z energií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view="pageLayout" workbookViewId="0" topLeftCell="A1">
      <selection activeCell="D8" sqref="D8"/>
    </sheetView>
  </sheetViews>
  <sheetFormatPr defaultColWidth="9.00390625" defaultRowHeight="12.75"/>
  <cols>
    <col min="1" max="1" width="35.75390625" style="0" customWidth="1"/>
    <col min="2" max="2" width="20.75390625" style="0" customWidth="1"/>
    <col min="3" max="3" width="19.25390625" style="0" customWidth="1"/>
    <col min="4" max="4" width="22.625" style="0" customWidth="1"/>
  </cols>
  <sheetData>
    <row r="1" spans="1:4" ht="16.5" thickTop="1">
      <c r="A1" s="531" t="s">
        <v>1933</v>
      </c>
      <c r="B1" s="217" t="s">
        <v>1944</v>
      </c>
      <c r="C1" s="521" t="s">
        <v>2446</v>
      </c>
      <c r="D1" s="217"/>
    </row>
    <row r="2" spans="1:4" ht="31.5">
      <c r="A2" s="522"/>
      <c r="B2" s="538" t="s">
        <v>1945</v>
      </c>
      <c r="C2" s="539" t="s">
        <v>1942</v>
      </c>
      <c r="D2" s="540" t="s">
        <v>1943</v>
      </c>
    </row>
    <row r="3" spans="1:4" ht="16.5" thickBot="1">
      <c r="A3" s="537"/>
      <c r="B3" s="541" t="s">
        <v>17</v>
      </c>
      <c r="C3" s="542" t="s">
        <v>17</v>
      </c>
      <c r="D3" s="543" t="s">
        <v>17</v>
      </c>
    </row>
    <row r="4" spans="1:4" ht="19.5" customHeight="1" thickTop="1">
      <c r="A4" s="532" t="s">
        <v>748</v>
      </c>
      <c r="B4" s="536">
        <v>0</v>
      </c>
      <c r="C4" s="401">
        <v>26666.42</v>
      </c>
      <c r="D4" s="43">
        <v>200000</v>
      </c>
    </row>
    <row r="5" spans="1:4" ht="19.5" customHeight="1">
      <c r="A5" s="524" t="s">
        <v>749</v>
      </c>
      <c r="B5" s="221">
        <v>0</v>
      </c>
      <c r="C5" s="382">
        <v>0</v>
      </c>
      <c r="D5" s="45">
        <v>236675</v>
      </c>
    </row>
    <row r="6" spans="1:4" ht="19.5" customHeight="1">
      <c r="A6" s="524" t="s">
        <v>750</v>
      </c>
      <c r="B6" s="221">
        <v>0</v>
      </c>
      <c r="C6" s="382">
        <v>50000</v>
      </c>
      <c r="D6" s="45">
        <v>171684.02</v>
      </c>
    </row>
    <row r="7" spans="1:4" ht="19.5" customHeight="1">
      <c r="A7" s="524" t="s">
        <v>751</v>
      </c>
      <c r="B7" s="221">
        <v>0</v>
      </c>
      <c r="C7" s="382">
        <v>150000</v>
      </c>
      <c r="D7" s="45">
        <v>124014.44</v>
      </c>
    </row>
    <row r="8" spans="1:4" ht="19.5" customHeight="1">
      <c r="A8" s="524" t="s">
        <v>752</v>
      </c>
      <c r="B8" s="221">
        <v>0</v>
      </c>
      <c r="C8" s="382">
        <v>0</v>
      </c>
      <c r="D8" s="45">
        <v>15278.33</v>
      </c>
    </row>
    <row r="9" spans="1:4" ht="19.5" customHeight="1">
      <c r="A9" s="524" t="s">
        <v>753</v>
      </c>
      <c r="B9" s="221">
        <v>0</v>
      </c>
      <c r="C9" s="382">
        <v>0</v>
      </c>
      <c r="D9" s="45">
        <v>14058.2</v>
      </c>
    </row>
    <row r="10" spans="1:4" ht="19.5" customHeight="1">
      <c r="A10" s="524" t="s">
        <v>1934</v>
      </c>
      <c r="B10" s="221">
        <v>120</v>
      </c>
      <c r="C10" s="382">
        <v>40000</v>
      </c>
      <c r="D10" s="45">
        <v>230691.27</v>
      </c>
    </row>
    <row r="11" spans="1:4" ht="19.5" customHeight="1">
      <c r="A11" s="524" t="s">
        <v>1935</v>
      </c>
      <c r="B11" s="221">
        <v>0</v>
      </c>
      <c r="C11" s="382">
        <v>0</v>
      </c>
      <c r="D11" s="45">
        <v>19783</v>
      </c>
    </row>
    <row r="12" spans="1:4" ht="19.5" customHeight="1">
      <c r="A12" s="524" t="s">
        <v>1936</v>
      </c>
      <c r="B12" s="221">
        <v>0</v>
      </c>
      <c r="C12" s="382">
        <v>60000</v>
      </c>
      <c r="D12" s="45">
        <v>185813.63</v>
      </c>
    </row>
    <row r="13" spans="1:4" ht="19.5" customHeight="1">
      <c r="A13" s="524" t="s">
        <v>1937</v>
      </c>
      <c r="B13" s="221">
        <v>0</v>
      </c>
      <c r="C13" s="382">
        <v>47011.9</v>
      </c>
      <c r="D13" s="45">
        <v>250000</v>
      </c>
    </row>
    <row r="14" spans="1:4" ht="19.5" customHeight="1">
      <c r="A14" s="524" t="s">
        <v>780</v>
      </c>
      <c r="B14" s="221">
        <v>0</v>
      </c>
      <c r="C14" s="382">
        <v>100000</v>
      </c>
      <c r="D14" s="45">
        <v>121424.71</v>
      </c>
    </row>
    <row r="15" spans="1:4" ht="19.5" customHeight="1">
      <c r="A15" s="524" t="s">
        <v>1938</v>
      </c>
      <c r="B15" s="221">
        <v>0</v>
      </c>
      <c r="C15" s="382">
        <v>0</v>
      </c>
      <c r="D15" s="45">
        <v>14124.92</v>
      </c>
    </row>
    <row r="16" spans="1:4" ht="19.5" customHeight="1">
      <c r="A16" s="524" t="s">
        <v>1939</v>
      </c>
      <c r="B16" s="221">
        <v>0</v>
      </c>
      <c r="C16" s="382">
        <v>0</v>
      </c>
      <c r="D16" s="45">
        <v>155822.7</v>
      </c>
    </row>
    <row r="17" spans="1:4" ht="19.5" customHeight="1">
      <c r="A17" s="524" t="s">
        <v>765</v>
      </c>
      <c r="B17" s="221">
        <v>0</v>
      </c>
      <c r="C17" s="382">
        <v>0</v>
      </c>
      <c r="D17" s="45">
        <v>413251.44</v>
      </c>
    </row>
    <row r="18" spans="1:4" ht="19.5" customHeight="1">
      <c r="A18" s="524" t="s">
        <v>755</v>
      </c>
      <c r="B18" s="221">
        <v>0</v>
      </c>
      <c r="C18" s="382">
        <v>0</v>
      </c>
      <c r="D18" s="45">
        <v>10696.73</v>
      </c>
    </row>
    <row r="19" spans="1:4" ht="19.5" customHeight="1">
      <c r="A19" s="524" t="s">
        <v>1940</v>
      </c>
      <c r="B19" s="221">
        <v>0</v>
      </c>
      <c r="C19" s="523">
        <v>0</v>
      </c>
      <c r="D19" s="513">
        <v>121096.27</v>
      </c>
    </row>
    <row r="20" spans="1:4" ht="19.5" customHeight="1">
      <c r="A20" s="524" t="s">
        <v>766</v>
      </c>
      <c r="B20" s="221">
        <v>0</v>
      </c>
      <c r="C20" s="382">
        <v>0</v>
      </c>
      <c r="D20" s="45">
        <v>17583.36</v>
      </c>
    </row>
    <row r="21" spans="1:4" ht="19.5" customHeight="1">
      <c r="A21" s="532" t="s">
        <v>781</v>
      </c>
      <c r="B21" s="221">
        <v>0</v>
      </c>
      <c r="C21" s="382">
        <v>50000</v>
      </c>
      <c r="D21" s="45">
        <v>244354.21</v>
      </c>
    </row>
    <row r="22" spans="1:4" ht="19.5" customHeight="1">
      <c r="A22" s="524" t="s">
        <v>782</v>
      </c>
      <c r="B22" s="221">
        <v>28000</v>
      </c>
      <c r="C22" s="382">
        <v>80000</v>
      </c>
      <c r="D22" s="45">
        <v>108877.28</v>
      </c>
    </row>
    <row r="23" spans="1:4" ht="19.5" customHeight="1">
      <c r="A23" s="533" t="s">
        <v>783</v>
      </c>
      <c r="B23" s="528">
        <v>0</v>
      </c>
      <c r="C23" s="222">
        <v>78400</v>
      </c>
      <c r="D23" s="439">
        <v>19665</v>
      </c>
    </row>
    <row r="24" spans="1:4" ht="19.5" customHeight="1">
      <c r="A24" s="533" t="s">
        <v>768</v>
      </c>
      <c r="B24" s="529">
        <v>0</v>
      </c>
      <c r="C24" s="218">
        <v>0</v>
      </c>
      <c r="D24" s="442">
        <v>4371.75</v>
      </c>
    </row>
    <row r="25" spans="1:4" ht="19.5" customHeight="1">
      <c r="A25" s="534" t="s">
        <v>1931</v>
      </c>
      <c r="B25" s="529">
        <v>0</v>
      </c>
      <c r="C25" s="218">
        <v>0</v>
      </c>
      <c r="D25" s="442">
        <v>29025</v>
      </c>
    </row>
    <row r="26" spans="1:4" ht="19.5" customHeight="1">
      <c r="A26" s="534" t="s">
        <v>758</v>
      </c>
      <c r="B26" s="529">
        <v>0</v>
      </c>
      <c r="C26" s="218">
        <v>0</v>
      </c>
      <c r="D26" s="442">
        <v>3451.5</v>
      </c>
    </row>
    <row r="27" spans="1:4" ht="19.5" customHeight="1">
      <c r="A27" s="534" t="s">
        <v>769</v>
      </c>
      <c r="B27" s="529">
        <v>0</v>
      </c>
      <c r="C27" s="218">
        <v>0</v>
      </c>
      <c r="D27" s="442">
        <v>2069.33</v>
      </c>
    </row>
    <row r="28" spans="1:4" ht="19.5" customHeight="1">
      <c r="A28" s="534" t="s">
        <v>784</v>
      </c>
      <c r="B28" s="525">
        <v>2573</v>
      </c>
      <c r="C28" s="218">
        <v>3700</v>
      </c>
      <c r="D28" s="442">
        <v>946</v>
      </c>
    </row>
    <row r="29" spans="1:4" ht="19.5" customHeight="1">
      <c r="A29" s="534" t="s">
        <v>770</v>
      </c>
      <c r="B29" s="529">
        <v>0</v>
      </c>
      <c r="C29" s="218">
        <v>0</v>
      </c>
      <c r="D29" s="442">
        <v>10950.64</v>
      </c>
    </row>
    <row r="30" spans="1:4" ht="19.5" customHeight="1">
      <c r="A30" s="534" t="s">
        <v>771</v>
      </c>
      <c r="B30" s="529">
        <v>0</v>
      </c>
      <c r="C30" s="218">
        <v>4900</v>
      </c>
      <c r="D30" s="442">
        <v>1250.2</v>
      </c>
    </row>
    <row r="31" spans="1:4" ht="19.5" customHeight="1">
      <c r="A31" s="534" t="s">
        <v>772</v>
      </c>
      <c r="B31" s="529">
        <v>0</v>
      </c>
      <c r="C31" s="218">
        <v>0</v>
      </c>
      <c r="D31" s="442">
        <v>44553.7</v>
      </c>
    </row>
    <row r="32" spans="1:4" ht="19.5" customHeight="1">
      <c r="A32" s="534" t="s">
        <v>773</v>
      </c>
      <c r="B32" s="529">
        <v>0</v>
      </c>
      <c r="C32" s="218">
        <v>0</v>
      </c>
      <c r="D32" s="442">
        <v>4760</v>
      </c>
    </row>
    <row r="33" spans="1:4" ht="19.5" customHeight="1">
      <c r="A33" s="534" t="s">
        <v>785</v>
      </c>
      <c r="B33" s="529">
        <v>0</v>
      </c>
      <c r="C33" s="218">
        <v>6800</v>
      </c>
      <c r="D33" s="442">
        <v>1700</v>
      </c>
    </row>
    <row r="34" spans="1:4" ht="19.5" customHeight="1">
      <c r="A34" s="534" t="s">
        <v>774</v>
      </c>
      <c r="B34" s="529">
        <v>0</v>
      </c>
      <c r="C34" s="218">
        <v>11000</v>
      </c>
      <c r="D34" s="442">
        <v>3070.6</v>
      </c>
    </row>
    <row r="35" spans="1:4" ht="19.5" customHeight="1">
      <c r="A35" s="534" t="s">
        <v>775</v>
      </c>
      <c r="B35" s="525">
        <v>0</v>
      </c>
      <c r="C35" s="218">
        <v>40000</v>
      </c>
      <c r="D35" s="442">
        <v>33491.86</v>
      </c>
    </row>
    <row r="36" spans="1:4" ht="19.5" customHeight="1">
      <c r="A36" s="534" t="s">
        <v>776</v>
      </c>
      <c r="B36" s="529">
        <v>0</v>
      </c>
      <c r="C36" s="218">
        <v>10000</v>
      </c>
      <c r="D36" s="442">
        <v>97764</v>
      </c>
    </row>
    <row r="37" spans="1:4" ht="19.5" customHeight="1">
      <c r="A37" s="534" t="s">
        <v>777</v>
      </c>
      <c r="B37" s="529">
        <v>0</v>
      </c>
      <c r="C37" s="218">
        <v>10993.53</v>
      </c>
      <c r="D37" s="442">
        <v>10000</v>
      </c>
    </row>
    <row r="38" spans="1:4" ht="19.5" customHeight="1">
      <c r="A38" s="534" t="s">
        <v>1941</v>
      </c>
      <c r="B38" s="529">
        <v>0</v>
      </c>
      <c r="C38" s="218">
        <v>0</v>
      </c>
      <c r="D38" s="442">
        <v>3195</v>
      </c>
    </row>
    <row r="39" spans="1:4" ht="19.5" customHeight="1">
      <c r="A39" s="534" t="s">
        <v>778</v>
      </c>
      <c r="B39" s="529">
        <v>0</v>
      </c>
      <c r="C39" s="218">
        <v>0</v>
      </c>
      <c r="D39" s="442">
        <v>26046</v>
      </c>
    </row>
    <row r="40" spans="1:4" ht="19.5" customHeight="1">
      <c r="A40" s="534" t="s">
        <v>760</v>
      </c>
      <c r="B40" s="529">
        <v>0</v>
      </c>
      <c r="C40" s="218">
        <v>13000</v>
      </c>
      <c r="D40" s="442">
        <v>3543.3</v>
      </c>
    </row>
    <row r="41" spans="1:4" ht="19.5" customHeight="1">
      <c r="A41" s="534" t="s">
        <v>779</v>
      </c>
      <c r="B41" s="529">
        <v>0</v>
      </c>
      <c r="C41" s="382">
        <v>0</v>
      </c>
      <c r="D41" s="45">
        <v>38719</v>
      </c>
    </row>
    <row r="42" spans="1:4" ht="16.5" thickBot="1">
      <c r="A42" s="535" t="s">
        <v>1927</v>
      </c>
      <c r="B42" s="530">
        <v>153000</v>
      </c>
      <c r="C42" s="526">
        <v>0</v>
      </c>
      <c r="D42" s="527">
        <v>148814.88</v>
      </c>
    </row>
    <row r="43" ht="13.5" thickTop="1"/>
  </sheetData>
  <sheetProtection/>
  <printOptions horizontalCentered="1"/>
  <pageMargins left="0.7086614173228347" right="0.7086614173228347" top="1.3779527559055118" bottom="0.5905511811023623" header="0.31496062992125984" footer="0.31496062992125984"/>
  <pageSetup horizontalDpi="600" verticalDpi="600" orientation="portrait" paperSize="9" scale="85" r:id="rId1"/>
  <headerFooter>
    <oddHeader>&amp;CP ř í l o h a č.8)
k usnesení Rady č. 10R-503/2016 ze dne  18.5.2016
&amp;"Arial CE,Tučná kurzíva"Finanční vypořádání příspěvkových organizací zřízených MČ Praha 4 - příděly do fondů z prodeje majetku a zisku hospodářské činnosti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B2"/>
  <sheetViews>
    <sheetView view="pageLayout" workbookViewId="0" topLeftCell="A1">
      <selection activeCell="E5" sqref="E5"/>
    </sheetView>
  </sheetViews>
  <sheetFormatPr defaultColWidth="9.00390625" defaultRowHeight="12.75"/>
  <sheetData>
    <row r="2" ht="12.75">
      <c r="B2" s="679" t="s">
        <v>2447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&amp;CP ř í l o h a č.9)
k usnesení Rady č. 10R-503/2016 ze dne 18.5.2016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Q106"/>
  <sheetViews>
    <sheetView zoomScalePageLayoutView="0" workbookViewId="0" topLeftCell="A11">
      <selection activeCell="B10" sqref="B10"/>
    </sheetView>
  </sheetViews>
  <sheetFormatPr defaultColWidth="9.00390625" defaultRowHeight="12.75"/>
  <cols>
    <col min="1" max="1" width="27.25390625" style="6" customWidth="1"/>
    <col min="2" max="2" width="69.875" style="6" customWidth="1"/>
    <col min="3" max="3" width="16.625" style="6" hidden="1" customWidth="1"/>
    <col min="4" max="4" width="16.625" style="38" customWidth="1"/>
    <col min="5" max="16384" width="9.125" style="6" customWidth="1"/>
  </cols>
  <sheetData>
    <row r="1" spans="1:5" ht="30" customHeight="1" thickTop="1">
      <c r="A1" s="2" t="s">
        <v>18</v>
      </c>
      <c r="B1" s="3" t="s">
        <v>19</v>
      </c>
      <c r="C1" s="4" t="s">
        <v>20</v>
      </c>
      <c r="D1" s="5" t="s">
        <v>21</v>
      </c>
      <c r="E1" s="6" t="s">
        <v>48</v>
      </c>
    </row>
    <row r="2" spans="1:5" ht="30" customHeight="1" thickBot="1">
      <c r="A2" s="7"/>
      <c r="B2" s="8"/>
      <c r="C2" s="9"/>
      <c r="D2" s="10" t="s">
        <v>22</v>
      </c>
      <c r="E2" s="6" t="s">
        <v>17</v>
      </c>
    </row>
    <row r="3" spans="1:4" ht="30" customHeight="1">
      <c r="A3" s="11" t="s">
        <v>23</v>
      </c>
      <c r="B3" s="12"/>
      <c r="C3" s="13"/>
      <c r="D3" s="14"/>
    </row>
    <row r="4" spans="1:4" ht="19.5" customHeight="1">
      <c r="A4" s="15" t="s">
        <v>24</v>
      </c>
      <c r="B4" s="16" t="s">
        <v>25</v>
      </c>
      <c r="C4" s="17"/>
      <c r="D4" s="18">
        <v>1000</v>
      </c>
    </row>
    <row r="5" spans="1:4" ht="19.5" customHeight="1">
      <c r="A5" s="19" t="s">
        <v>26</v>
      </c>
      <c r="B5" s="20" t="s">
        <v>27</v>
      </c>
      <c r="C5" s="21"/>
      <c r="D5" s="22">
        <v>1500</v>
      </c>
    </row>
    <row r="6" spans="1:4" ht="19.5" customHeight="1">
      <c r="A6" s="19" t="s">
        <v>28</v>
      </c>
      <c r="B6" s="23" t="s">
        <v>29</v>
      </c>
      <c r="C6" s="24"/>
      <c r="D6" s="25">
        <v>1500</v>
      </c>
    </row>
    <row r="7" spans="1:4" ht="19.5" customHeight="1">
      <c r="A7" s="19" t="s">
        <v>30</v>
      </c>
      <c r="B7" s="23" t="s">
        <v>31</v>
      </c>
      <c r="C7" s="24"/>
      <c r="D7" s="25">
        <v>500</v>
      </c>
    </row>
    <row r="8" spans="1:4" ht="19.5" customHeight="1">
      <c r="A8" s="19" t="s">
        <v>32</v>
      </c>
      <c r="B8" s="26" t="s">
        <v>33</v>
      </c>
      <c r="C8" s="27">
        <v>180000</v>
      </c>
      <c r="D8" s="28">
        <v>800</v>
      </c>
    </row>
    <row r="9" spans="1:4" ht="19.5" customHeight="1">
      <c r="A9" s="19" t="s">
        <v>34</v>
      </c>
      <c r="B9" s="26" t="s">
        <v>35</v>
      </c>
      <c r="C9" s="27"/>
      <c r="D9" s="28">
        <v>800</v>
      </c>
    </row>
    <row r="10" spans="1:4" ht="19.5" customHeight="1">
      <c r="A10" s="19" t="s">
        <v>36</v>
      </c>
      <c r="B10" s="26" t="s">
        <v>37</v>
      </c>
      <c r="C10" s="27"/>
      <c r="D10" s="28">
        <v>1000</v>
      </c>
    </row>
    <row r="11" spans="1:4" ht="19.5" customHeight="1">
      <c r="A11" s="19" t="s">
        <v>38</v>
      </c>
      <c r="B11" s="26" t="s">
        <v>39</v>
      </c>
      <c r="C11" s="27"/>
      <c r="D11" s="28">
        <v>500</v>
      </c>
    </row>
    <row r="12" spans="1:4" ht="19.5" customHeight="1">
      <c r="A12" s="19" t="s">
        <v>40</v>
      </c>
      <c r="B12" s="23" t="s">
        <v>41</v>
      </c>
      <c r="C12" s="29"/>
      <c r="D12" s="25">
        <v>1500</v>
      </c>
    </row>
    <row r="13" spans="1:4" ht="19.5" customHeight="1">
      <c r="A13" s="19" t="s">
        <v>42</v>
      </c>
      <c r="B13" s="20" t="s">
        <v>43</v>
      </c>
      <c r="C13" s="21"/>
      <c r="D13" s="22">
        <v>200</v>
      </c>
    </row>
    <row r="14" spans="1:4" ht="19.5" customHeight="1">
      <c r="A14" s="19" t="s">
        <v>44</v>
      </c>
      <c r="B14" s="26" t="s">
        <v>45</v>
      </c>
      <c r="C14" s="27"/>
      <c r="D14" s="28">
        <v>400</v>
      </c>
    </row>
    <row r="15" spans="1:4" ht="19.5" customHeight="1">
      <c r="A15" s="19"/>
      <c r="B15" s="23" t="s">
        <v>46</v>
      </c>
      <c r="C15" s="29"/>
      <c r="D15" s="25">
        <v>4000</v>
      </c>
    </row>
    <row r="16" spans="1:4" ht="19.5" customHeight="1">
      <c r="A16" s="19"/>
      <c r="B16" s="23" t="s">
        <v>49</v>
      </c>
      <c r="C16" s="29"/>
      <c r="D16" s="25"/>
    </row>
    <row r="17" spans="1:5" ht="19.5" customHeight="1">
      <c r="A17" s="19"/>
      <c r="B17" s="23" t="s">
        <v>50</v>
      </c>
      <c r="C17" s="29"/>
      <c r="D17" s="25"/>
      <c r="E17" s="6">
        <v>165927.75</v>
      </c>
    </row>
    <row r="18" spans="1:4" ht="19.5" customHeight="1">
      <c r="A18" s="19"/>
      <c r="B18" s="23" t="s">
        <v>54</v>
      </c>
      <c r="C18" s="29"/>
      <c r="D18" s="25"/>
    </row>
    <row r="19" spans="1:4" ht="19.5" customHeight="1">
      <c r="A19" s="19"/>
      <c r="B19" s="23"/>
      <c r="C19" s="29"/>
      <c r="D19" s="25"/>
    </row>
    <row r="20" spans="1:4" ht="19.5" customHeight="1">
      <c r="A20" s="19" t="s">
        <v>51</v>
      </c>
      <c r="B20" s="23"/>
      <c r="C20" s="29"/>
      <c r="D20" s="25"/>
    </row>
    <row r="21" spans="1:5" ht="19.5" customHeight="1">
      <c r="A21" s="19" t="s">
        <v>52</v>
      </c>
      <c r="B21" s="23" t="s">
        <v>53</v>
      </c>
      <c r="C21" s="29"/>
      <c r="D21" s="25"/>
      <c r="E21" s="6">
        <v>916727.3</v>
      </c>
    </row>
    <row r="22" spans="1:5" ht="19.5" customHeight="1">
      <c r="A22" s="19"/>
      <c r="B22" s="23" t="s">
        <v>53</v>
      </c>
      <c r="C22" s="29"/>
      <c r="D22" s="25"/>
      <c r="E22" s="6">
        <v>354633</v>
      </c>
    </row>
    <row r="23" spans="1:4" ht="19.5" customHeight="1">
      <c r="A23" s="19"/>
      <c r="B23" s="23"/>
      <c r="C23" s="29"/>
      <c r="D23" s="25"/>
    </row>
    <row r="24" spans="1:4" ht="19.5" customHeight="1">
      <c r="A24" s="19"/>
      <c r="B24" s="23"/>
      <c r="C24" s="29"/>
      <c r="D24" s="25"/>
    </row>
    <row r="25" spans="1:4" ht="19.5" customHeight="1">
      <c r="A25" s="19"/>
      <c r="B25" s="23"/>
      <c r="C25" s="29"/>
      <c r="D25" s="25"/>
    </row>
    <row r="26" spans="1:4" ht="19.5" customHeight="1">
      <c r="A26" s="19"/>
      <c r="B26" s="26" t="s">
        <v>47</v>
      </c>
      <c r="C26" s="27"/>
      <c r="D26" s="28">
        <v>2000</v>
      </c>
    </row>
    <row r="27" spans="1:4" ht="19.5" customHeight="1">
      <c r="A27" s="19"/>
      <c r="B27" s="23"/>
      <c r="C27" s="29"/>
      <c r="D27" s="25"/>
    </row>
    <row r="28" spans="1:4" ht="24.75" customHeight="1" thickBot="1">
      <c r="A28" s="30" t="s">
        <v>1</v>
      </c>
      <c r="B28" s="31"/>
      <c r="C28" s="32"/>
      <c r="D28" s="33">
        <f>SUM(D4:D27)</f>
        <v>15700</v>
      </c>
    </row>
    <row r="29" spans="1:4" ht="19.5" customHeight="1" thickTop="1">
      <c r="A29"/>
      <c r="B29"/>
      <c r="C29"/>
      <c r="D29"/>
    </row>
    <row r="30" spans="1:4" ht="19.5" customHeight="1">
      <c r="A30"/>
      <c r="B30"/>
      <c r="C30"/>
      <c r="D30"/>
    </row>
    <row r="31" spans="1:4" ht="19.5" customHeight="1">
      <c r="A31"/>
      <c r="B31"/>
      <c r="C31"/>
      <c r="D31"/>
    </row>
    <row r="32" spans="1:4" ht="19.5" customHeight="1">
      <c r="A32"/>
      <c r="B32"/>
      <c r="C32"/>
      <c r="D32"/>
    </row>
    <row r="33" spans="1:4" ht="19.5" customHeight="1">
      <c r="A33"/>
      <c r="B33"/>
      <c r="C33"/>
      <c r="D33"/>
    </row>
    <row r="34" spans="1:4" ht="30" customHeight="1">
      <c r="A34"/>
      <c r="B34"/>
      <c r="C34"/>
      <c r="D34"/>
    </row>
    <row r="35" spans="1:4" ht="30" customHeight="1">
      <c r="A35"/>
      <c r="B35"/>
      <c r="C35"/>
      <c r="D35"/>
    </row>
    <row r="36" spans="1:4" ht="19.5" customHeight="1">
      <c r="A36"/>
      <c r="B36"/>
      <c r="C36"/>
      <c r="D36"/>
    </row>
    <row r="37" spans="1:4" ht="19.5" customHeight="1">
      <c r="A37"/>
      <c r="B37"/>
      <c r="C37"/>
      <c r="D37"/>
    </row>
    <row r="38" spans="1:4" ht="19.5" customHeight="1">
      <c r="A38"/>
      <c r="B38"/>
      <c r="C38"/>
      <c r="D38"/>
    </row>
    <row r="39" spans="1:4" ht="19.5" customHeight="1">
      <c r="A39"/>
      <c r="B39"/>
      <c r="C39"/>
      <c r="D39"/>
    </row>
    <row r="40" spans="1:4" ht="19.5" customHeight="1">
      <c r="A40"/>
      <c r="B40"/>
      <c r="C40"/>
      <c r="D40"/>
    </row>
    <row r="41" spans="1:4" ht="19.5" customHeight="1">
      <c r="A41"/>
      <c r="B41"/>
      <c r="C41"/>
      <c r="D41"/>
    </row>
    <row r="42" spans="1:4" ht="19.5" customHeight="1">
      <c r="A42"/>
      <c r="B42"/>
      <c r="C42"/>
      <c r="D42"/>
    </row>
    <row r="43" spans="1:4" ht="19.5" customHeight="1">
      <c r="A43"/>
      <c r="B43"/>
      <c r="C43"/>
      <c r="D43"/>
    </row>
    <row r="44" spans="1:4" ht="19.5" customHeight="1">
      <c r="A44"/>
      <c r="B44"/>
      <c r="C44"/>
      <c r="D44"/>
    </row>
    <row r="45" spans="1:4" ht="19.5" customHeight="1">
      <c r="A45"/>
      <c r="B45"/>
      <c r="C45"/>
      <c r="D45"/>
    </row>
    <row r="46" spans="1:4" ht="19.5" customHeight="1">
      <c r="A46"/>
      <c r="B46"/>
      <c r="C46"/>
      <c r="D46"/>
    </row>
    <row r="47" spans="1:4" ht="19.5" customHeight="1">
      <c r="A47"/>
      <c r="B47"/>
      <c r="C47"/>
      <c r="D47"/>
    </row>
    <row r="48" spans="1:4" ht="19.5" customHeight="1">
      <c r="A48"/>
      <c r="B48"/>
      <c r="C48"/>
      <c r="D48"/>
    </row>
    <row r="49" spans="1:4" ht="19.5" customHeight="1">
      <c r="A49"/>
      <c r="B49"/>
      <c r="C49"/>
      <c r="D49"/>
    </row>
    <row r="50" spans="1:4" ht="19.5" customHeight="1">
      <c r="A50"/>
      <c r="B50"/>
      <c r="C50"/>
      <c r="D50"/>
    </row>
    <row r="51" spans="1:4" ht="19.5" customHeight="1">
      <c r="A51"/>
      <c r="B51"/>
      <c r="C51"/>
      <c r="D51"/>
    </row>
    <row r="52" spans="1:4" ht="19.5" customHeight="1">
      <c r="A52"/>
      <c r="B52"/>
      <c r="C52"/>
      <c r="D52"/>
    </row>
    <row r="53" spans="1:4" ht="19.5" customHeight="1">
      <c r="A53"/>
      <c r="B53"/>
      <c r="C53"/>
      <c r="D53"/>
    </row>
    <row r="54" spans="1:251" s="34" customFormat="1" ht="30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4" ht="30" customHeight="1">
      <c r="A55"/>
      <c r="B55"/>
      <c r="C55"/>
      <c r="D55"/>
    </row>
    <row r="56" spans="1:4" ht="19.5" customHeight="1">
      <c r="A56"/>
      <c r="B56"/>
      <c r="C56"/>
      <c r="D56"/>
    </row>
    <row r="57" spans="1:4" ht="19.5" customHeight="1">
      <c r="A57"/>
      <c r="B57"/>
      <c r="C57"/>
      <c r="D57"/>
    </row>
    <row r="58" spans="1:4" ht="30" customHeight="1">
      <c r="A58"/>
      <c r="B58"/>
      <c r="C58"/>
      <c r="D58"/>
    </row>
    <row r="59" spans="1:4" ht="30" customHeight="1">
      <c r="A59"/>
      <c r="B59"/>
      <c r="C59"/>
      <c r="D59"/>
    </row>
    <row r="60" spans="1:4" ht="19.5" customHeight="1">
      <c r="A60"/>
      <c r="B60"/>
      <c r="C60"/>
      <c r="D60"/>
    </row>
    <row r="61" spans="1:4" ht="19.5" customHeight="1">
      <c r="A61"/>
      <c r="B61"/>
      <c r="C61"/>
      <c r="D61"/>
    </row>
    <row r="62" spans="1:4" ht="19.5" customHeight="1">
      <c r="A62"/>
      <c r="B62"/>
      <c r="C62"/>
      <c r="D62"/>
    </row>
    <row r="63" spans="1:4" ht="19.5" customHeight="1">
      <c r="A63"/>
      <c r="B63"/>
      <c r="C63"/>
      <c r="D63"/>
    </row>
    <row r="64" spans="1:4" ht="19.5" customHeight="1">
      <c r="A64"/>
      <c r="B64"/>
      <c r="C64"/>
      <c r="D64"/>
    </row>
    <row r="65" spans="1:4" ht="19.5" customHeight="1">
      <c r="A65"/>
      <c r="B65"/>
      <c r="C65"/>
      <c r="D65"/>
    </row>
    <row r="66" spans="1:4" ht="19.5" customHeight="1">
      <c r="A66"/>
      <c r="B66"/>
      <c r="C66"/>
      <c r="D66"/>
    </row>
    <row r="67" spans="1:4" ht="19.5" customHeight="1">
      <c r="A67"/>
      <c r="B67"/>
      <c r="C67"/>
      <c r="D67"/>
    </row>
    <row r="68" spans="1:4" ht="19.5" customHeight="1">
      <c r="A68"/>
      <c r="B68"/>
      <c r="C68"/>
      <c r="D68"/>
    </row>
    <row r="69" spans="1:4" ht="19.5" customHeight="1">
      <c r="A69"/>
      <c r="B69"/>
      <c r="C69"/>
      <c r="D69"/>
    </row>
    <row r="70" spans="1:4" ht="19.5" customHeight="1">
      <c r="A70"/>
      <c r="B70"/>
      <c r="C70"/>
      <c r="D70"/>
    </row>
    <row r="71" spans="1:4" ht="19.5" customHeight="1">
      <c r="A71"/>
      <c r="B71"/>
      <c r="C71"/>
      <c r="D71"/>
    </row>
    <row r="72" spans="1:4" ht="19.5" customHeight="1">
      <c r="A72"/>
      <c r="B72"/>
      <c r="C72"/>
      <c r="D72"/>
    </row>
    <row r="73" spans="1:4" ht="19.5" customHeight="1">
      <c r="A73"/>
      <c r="B73"/>
      <c r="C73"/>
      <c r="D73"/>
    </row>
    <row r="74" spans="1:4" ht="19.5" customHeight="1">
      <c r="A74"/>
      <c r="B74"/>
      <c r="C74"/>
      <c r="D74"/>
    </row>
    <row r="75" spans="1:4" ht="19.5" customHeight="1">
      <c r="A75"/>
      <c r="B75"/>
      <c r="C75"/>
      <c r="D75"/>
    </row>
    <row r="76" spans="1:4" ht="19.5" customHeight="1">
      <c r="A76"/>
      <c r="B76"/>
      <c r="C76"/>
      <c r="D76"/>
    </row>
    <row r="77" spans="1:4" ht="19.5" customHeight="1">
      <c r="A77"/>
      <c r="B77"/>
      <c r="C77"/>
      <c r="D77"/>
    </row>
    <row r="78" spans="1:4" ht="19.5" customHeight="1">
      <c r="A78"/>
      <c r="B78"/>
      <c r="C78"/>
      <c r="D78"/>
    </row>
    <row r="79" spans="1:4" ht="30" customHeight="1">
      <c r="A79"/>
      <c r="B79"/>
      <c r="C79"/>
      <c r="D79"/>
    </row>
    <row r="80" spans="1:4" ht="19.5" customHeight="1">
      <c r="A80"/>
      <c r="B80"/>
      <c r="C80"/>
      <c r="D80"/>
    </row>
    <row r="81" spans="1:4" ht="30" customHeight="1">
      <c r="A81"/>
      <c r="B81"/>
      <c r="C81"/>
      <c r="D81"/>
    </row>
    <row r="82" spans="1:4" ht="19.5" customHeight="1">
      <c r="A82"/>
      <c r="B82"/>
      <c r="C82"/>
      <c r="D82"/>
    </row>
    <row r="83" spans="1:4" ht="19.5" customHeight="1">
      <c r="A83"/>
      <c r="B83"/>
      <c r="C83"/>
      <c r="D83"/>
    </row>
    <row r="84" spans="1:4" ht="19.5" customHeight="1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 s="35"/>
    </row>
    <row r="94" spans="1:4" ht="12.75">
      <c r="A94"/>
      <c r="B94"/>
      <c r="C94"/>
      <c r="D94" s="35"/>
    </row>
    <row r="95" spans="1:4" ht="12.75">
      <c r="A95"/>
      <c r="B95"/>
      <c r="C95"/>
      <c r="D95" s="35"/>
    </row>
    <row r="96" spans="1:4" ht="12.75">
      <c r="A96"/>
      <c r="B96"/>
      <c r="C96"/>
      <c r="D96" s="35"/>
    </row>
    <row r="97" spans="1:4" ht="12.75">
      <c r="A97"/>
      <c r="B97"/>
      <c r="C97"/>
      <c r="D97" s="35"/>
    </row>
    <row r="98" spans="1:4" ht="12.75">
      <c r="A98"/>
      <c r="B98"/>
      <c r="C98"/>
      <c r="D98" s="35"/>
    </row>
    <row r="99" spans="1:4" ht="12.75">
      <c r="A99"/>
      <c r="B99"/>
      <c r="C99"/>
      <c r="D99" s="35"/>
    </row>
    <row r="100" spans="1:4" ht="12.75">
      <c r="A100"/>
      <c r="B100"/>
      <c r="C100"/>
      <c r="D100" s="35"/>
    </row>
    <row r="101" spans="1:4" ht="12.75">
      <c r="A101"/>
      <c r="B101"/>
      <c r="C101"/>
      <c r="D101" s="35"/>
    </row>
    <row r="102" spans="1:4" ht="12.75">
      <c r="A102"/>
      <c r="B102"/>
      <c r="C102"/>
      <c r="D102" s="35"/>
    </row>
    <row r="103" spans="1:4" ht="12.75">
      <c r="A103" s="1"/>
      <c r="B103" s="1"/>
      <c r="C103" s="36"/>
      <c r="D103" s="37"/>
    </row>
    <row r="104" spans="1:4" ht="12.75">
      <c r="A104" s="1"/>
      <c r="B104" s="1"/>
      <c r="C104" s="36"/>
      <c r="D104" s="37"/>
    </row>
    <row r="105" spans="1:4" ht="12.75">
      <c r="A105" s="1"/>
      <c r="B105" s="1"/>
      <c r="C105" s="36"/>
      <c r="D105" s="37"/>
    </row>
    <row r="106" spans="1:4" ht="12.75">
      <c r="A106" s="1"/>
      <c r="B106" s="1"/>
      <c r="C106" s="36"/>
      <c r="D106" s="3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50"/>
  <sheetViews>
    <sheetView showGridLines="0" view="pageLayout" workbookViewId="0" topLeftCell="A1">
      <selection activeCell="S12" sqref="S12"/>
    </sheetView>
  </sheetViews>
  <sheetFormatPr defaultColWidth="9.00390625" defaultRowHeight="12.75"/>
  <cols>
    <col min="1" max="3" width="1.37890625" style="0" customWidth="1"/>
    <col min="4" max="4" width="4.125" style="0" customWidth="1"/>
    <col min="5" max="6" width="1.37890625" style="0" customWidth="1"/>
    <col min="7" max="7" width="5.625" style="0" customWidth="1"/>
    <col min="8" max="8" width="6.875" style="0" customWidth="1"/>
    <col min="9" max="9" width="1.37890625" style="0" customWidth="1"/>
    <col min="10" max="10" width="5.625" style="0" customWidth="1"/>
    <col min="11" max="11" width="2.75390625" style="0" customWidth="1"/>
    <col min="12" max="13" width="1.37890625" style="0" customWidth="1"/>
    <col min="14" max="14" width="5.625" style="0" customWidth="1"/>
    <col min="15" max="17" width="1.37890625" style="0" customWidth="1"/>
    <col min="18" max="18" width="2.75390625" style="0" customWidth="1"/>
    <col min="19" max="24" width="1.37890625" style="0" customWidth="1"/>
    <col min="25" max="25" width="2.75390625" style="0" customWidth="1"/>
    <col min="26" max="26" width="1.37890625" style="0" customWidth="1"/>
    <col min="27" max="30" width="2.75390625" style="0" customWidth="1"/>
    <col min="31" max="31" width="1.37890625" style="0" customWidth="1"/>
    <col min="32" max="32" width="6.875" style="0" customWidth="1"/>
    <col min="33" max="33" width="1.37890625" style="0" customWidth="1"/>
    <col min="34" max="34" width="16.625" style="0" customWidth="1"/>
    <col min="35" max="35" width="2.75390625" style="0" customWidth="1"/>
    <col min="36" max="37" width="1.37890625" style="0" customWidth="1"/>
    <col min="38" max="38" width="6.875" style="0" customWidth="1"/>
    <col min="39" max="39" width="4.125" style="0" customWidth="1"/>
    <col min="40" max="41" width="2.75390625" style="0" customWidth="1"/>
    <col min="42" max="43" width="1.37890625" style="0" customWidth="1"/>
    <col min="44" max="44" width="6.875" style="0" customWidth="1"/>
    <col min="45" max="45" width="0.74609375" style="0" customWidth="1"/>
    <col min="46" max="46" width="7.625" style="0" customWidth="1"/>
  </cols>
  <sheetData>
    <row r="1" spans="1:46" ht="12.75">
      <c r="A1" s="225" t="s">
        <v>1017</v>
      </c>
      <c r="B1" s="225"/>
      <c r="C1" s="225"/>
      <c r="D1" s="225"/>
      <c r="E1" s="225"/>
      <c r="F1" s="225"/>
      <c r="G1" s="225"/>
      <c r="H1" s="225"/>
      <c r="I1" s="225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 t="s">
        <v>1018</v>
      </c>
    </row>
    <row r="2" spans="1:46" ht="12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 t="s">
        <v>1019</v>
      </c>
    </row>
    <row r="3" spans="1:46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ht="13.5">
      <c r="A4" s="227"/>
      <c r="B4" s="227"/>
      <c r="C4" s="227"/>
      <c r="D4" s="227"/>
      <c r="E4" s="227"/>
      <c r="F4" s="227"/>
      <c r="G4" s="227"/>
      <c r="H4" s="227"/>
      <c r="I4" s="227"/>
      <c r="J4" s="270" t="s">
        <v>1020</v>
      </c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  <c r="AQ4" s="271"/>
      <c r="AR4" s="271"/>
      <c r="AS4" s="271"/>
      <c r="AT4" s="271" t="s">
        <v>1021</v>
      </c>
    </row>
    <row r="5" spans="1:46" ht="12.7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</row>
    <row r="6" spans="1:46" ht="21">
      <c r="A6" s="228"/>
      <c r="B6" s="228"/>
      <c r="C6" s="228"/>
      <c r="D6" s="228"/>
      <c r="E6" s="228"/>
      <c r="F6" s="228"/>
      <c r="G6" s="228"/>
      <c r="H6" s="228"/>
      <c r="I6" s="228"/>
      <c r="J6" s="272" t="s">
        <v>1022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</row>
    <row r="7" spans="1:46" ht="12.75">
      <c r="A7" s="228"/>
      <c r="B7" s="228"/>
      <c r="C7" s="230"/>
      <c r="D7" s="230"/>
      <c r="E7" s="230"/>
      <c r="F7" s="230"/>
      <c r="G7" s="230"/>
      <c r="H7" s="230"/>
      <c r="I7" s="230"/>
      <c r="J7" s="273" t="s">
        <v>1023</v>
      </c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</row>
    <row r="8" spans="1:46" ht="12.75">
      <c r="A8" s="228"/>
      <c r="B8" s="228"/>
      <c r="C8" s="228"/>
      <c r="D8" s="228"/>
      <c r="E8" s="228"/>
      <c r="F8" s="228"/>
      <c r="G8" s="228"/>
      <c r="H8" s="228"/>
      <c r="I8" s="228"/>
      <c r="J8" s="233" t="s">
        <v>1024</v>
      </c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</row>
    <row r="9" spans="1:46" ht="12.75">
      <c r="A9" s="228"/>
      <c r="B9" s="228"/>
      <c r="C9" s="228"/>
      <c r="D9" s="228"/>
      <c r="E9" s="228"/>
      <c r="F9" s="228"/>
      <c r="G9" s="228"/>
      <c r="H9" s="228"/>
      <c r="I9" s="228"/>
      <c r="J9" s="228" t="s">
        <v>1025</v>
      </c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</row>
    <row r="10" spans="1:46" ht="13.5">
      <c r="A10" s="227"/>
      <c r="B10" s="227"/>
      <c r="C10" s="227"/>
      <c r="D10" s="227"/>
      <c r="E10" s="227"/>
      <c r="F10" s="227"/>
      <c r="G10" s="227"/>
      <c r="H10" s="227"/>
      <c r="I10" s="227"/>
      <c r="J10" s="274" t="s">
        <v>1026</v>
      </c>
      <c r="K10" s="274"/>
      <c r="L10" s="274" t="s">
        <v>1027</v>
      </c>
      <c r="M10" s="274"/>
      <c r="N10" s="274"/>
      <c r="O10" s="274" t="s">
        <v>1028</v>
      </c>
      <c r="P10" s="274"/>
      <c r="Q10" s="274"/>
      <c r="R10" s="274"/>
      <c r="S10" s="274"/>
      <c r="T10" s="274"/>
      <c r="U10" s="274"/>
      <c r="V10" s="274"/>
      <c r="W10" s="274"/>
      <c r="X10" s="274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</row>
    <row r="11" spans="1:46" ht="12.75">
      <c r="A11" s="228"/>
      <c r="B11" s="228"/>
      <c r="C11" s="228"/>
      <c r="D11" s="228"/>
      <c r="E11" s="228"/>
      <c r="F11" s="228"/>
      <c r="G11" s="228"/>
      <c r="H11" s="228"/>
      <c r="I11" s="228"/>
      <c r="J11" s="276" t="s">
        <v>1029</v>
      </c>
      <c r="K11" s="276"/>
      <c r="L11" s="276" t="s">
        <v>1030</v>
      </c>
      <c r="M11" s="276"/>
      <c r="N11" s="276"/>
      <c r="O11" s="276" t="s">
        <v>154</v>
      </c>
      <c r="P11" s="276"/>
      <c r="Q11" s="276"/>
      <c r="R11" s="276"/>
      <c r="S11" s="276"/>
      <c r="T11" s="276"/>
      <c r="U11" s="276"/>
      <c r="V11" s="276"/>
      <c r="W11" s="276"/>
      <c r="X11" s="276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</row>
    <row r="12" spans="1:46" ht="12.7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</row>
    <row r="13" spans="1:46" ht="13.5">
      <c r="A13" s="228"/>
      <c r="B13" s="228"/>
      <c r="C13" s="228"/>
      <c r="D13" s="228"/>
      <c r="E13" s="228"/>
      <c r="F13" s="228"/>
      <c r="G13" s="228"/>
      <c r="H13" s="228"/>
      <c r="I13" s="228"/>
      <c r="J13" s="228" t="s">
        <v>1031</v>
      </c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34" t="s">
        <v>155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</row>
    <row r="14" spans="1:46" ht="12.7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70" t="s">
        <v>156</v>
      </c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</row>
    <row r="15" spans="1:46" ht="12.7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70" t="s">
        <v>1032</v>
      </c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</row>
    <row r="16" spans="1:46" ht="12.75">
      <c r="A16" s="277"/>
      <c r="B16" s="277"/>
      <c r="C16" s="277"/>
      <c r="D16" s="277" t="s">
        <v>157</v>
      </c>
      <c r="E16" s="228" t="s">
        <v>154</v>
      </c>
      <c r="F16" s="228"/>
      <c r="G16" s="228"/>
      <c r="H16" s="228"/>
      <c r="I16" s="270" t="s">
        <v>795</v>
      </c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</row>
    <row r="17" spans="1:46" ht="12.75">
      <c r="A17" s="277"/>
      <c r="B17" s="277"/>
      <c r="C17" s="277"/>
      <c r="D17" s="277" t="s">
        <v>158</v>
      </c>
      <c r="E17" s="236" t="s">
        <v>154</v>
      </c>
      <c r="F17" s="236"/>
      <c r="G17" s="236"/>
      <c r="H17" s="236"/>
      <c r="I17" s="236" t="s">
        <v>159</v>
      </c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</row>
    <row r="18" spans="1:46" ht="12.75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</row>
    <row r="19" spans="1:46" ht="16.5">
      <c r="A19" s="278" t="s">
        <v>802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</row>
    <row r="20" spans="1:46" ht="12.75">
      <c r="A20" s="279" t="s">
        <v>1033</v>
      </c>
      <c r="B20" s="279"/>
      <c r="C20" s="279"/>
      <c r="D20" s="279"/>
      <c r="E20" s="279" t="s">
        <v>2</v>
      </c>
      <c r="F20" s="279"/>
      <c r="G20" s="279"/>
      <c r="H20" s="279" t="s">
        <v>160</v>
      </c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80"/>
      <c r="AA20" s="280"/>
      <c r="AB20" s="280"/>
      <c r="AC20" s="280"/>
      <c r="AD20" s="280"/>
      <c r="AE20" s="280"/>
      <c r="AF20" s="280" t="s">
        <v>161</v>
      </c>
      <c r="AG20" s="280"/>
      <c r="AH20" s="280"/>
      <c r="AI20" s="280" t="s">
        <v>162</v>
      </c>
      <c r="AJ20" s="280"/>
      <c r="AK20" s="280"/>
      <c r="AL20" s="280"/>
      <c r="AM20" s="280"/>
      <c r="AN20" s="280"/>
      <c r="AO20" s="280"/>
      <c r="AP20" s="280" t="s">
        <v>1034</v>
      </c>
      <c r="AQ20" s="280"/>
      <c r="AR20" s="280" t="s">
        <v>1035</v>
      </c>
      <c r="AS20" s="280"/>
      <c r="AT20" s="280" t="s">
        <v>1036</v>
      </c>
    </row>
    <row r="21" spans="1:46" ht="12.75">
      <c r="A21" s="281" t="s">
        <v>1037</v>
      </c>
      <c r="B21" s="281"/>
      <c r="C21" s="281"/>
      <c r="D21" s="281"/>
      <c r="E21" s="281" t="s">
        <v>1038</v>
      </c>
      <c r="F21" s="281"/>
      <c r="G21" s="281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 t="s">
        <v>163</v>
      </c>
      <c r="AG21" s="282"/>
      <c r="AH21" s="282"/>
      <c r="AI21" s="282" t="s">
        <v>164</v>
      </c>
      <c r="AJ21" s="282"/>
      <c r="AK21" s="282"/>
      <c r="AL21" s="282"/>
      <c r="AM21" s="282"/>
      <c r="AN21" s="282"/>
      <c r="AO21" s="282"/>
      <c r="AP21" s="282" t="s">
        <v>165</v>
      </c>
      <c r="AQ21" s="282"/>
      <c r="AR21" s="282"/>
      <c r="AS21" s="282"/>
      <c r="AT21" s="282"/>
    </row>
    <row r="22" spans="1:46" ht="12.7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</row>
    <row r="23" spans="1:46" ht="12.75">
      <c r="A23" s="228" t="s">
        <v>166</v>
      </c>
      <c r="B23" s="228"/>
      <c r="C23" s="228"/>
      <c r="D23" s="228"/>
      <c r="E23" s="270" t="s">
        <v>167</v>
      </c>
      <c r="F23" s="270"/>
      <c r="G23" s="270"/>
      <c r="H23" s="228" t="s">
        <v>168</v>
      </c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680">
        <v>3300000</v>
      </c>
      <c r="AA23" s="680"/>
      <c r="AB23" s="680"/>
      <c r="AC23" s="680"/>
      <c r="AD23" s="680"/>
      <c r="AE23" s="680"/>
      <c r="AF23" s="680"/>
      <c r="AG23" s="680">
        <v>3300000</v>
      </c>
      <c r="AH23" s="680"/>
      <c r="AI23" s="680"/>
      <c r="AJ23" s="680">
        <v>3070050.5</v>
      </c>
      <c r="AK23" s="680"/>
      <c r="AL23" s="680"/>
      <c r="AM23" s="680"/>
      <c r="AN23" s="680"/>
      <c r="AO23" s="680"/>
      <c r="AP23" s="680"/>
      <c r="AQ23" s="261"/>
      <c r="AR23" s="261" t="s">
        <v>1039</v>
      </c>
      <c r="AS23" s="261"/>
      <c r="AT23" s="261" t="s">
        <v>1039</v>
      </c>
    </row>
    <row r="24" spans="1:46" ht="12.75">
      <c r="A24" s="228" t="s">
        <v>166</v>
      </c>
      <c r="B24" s="228"/>
      <c r="C24" s="228"/>
      <c r="D24" s="228"/>
      <c r="E24" s="270" t="s">
        <v>169</v>
      </c>
      <c r="F24" s="270"/>
      <c r="G24" s="270"/>
      <c r="H24" s="228" t="s">
        <v>13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680">
        <v>400000</v>
      </c>
      <c r="AA24" s="680"/>
      <c r="AB24" s="680"/>
      <c r="AC24" s="680"/>
      <c r="AD24" s="680"/>
      <c r="AE24" s="680"/>
      <c r="AF24" s="680"/>
      <c r="AG24" s="680">
        <v>400000</v>
      </c>
      <c r="AH24" s="680"/>
      <c r="AI24" s="680"/>
      <c r="AJ24" s="680">
        <v>438251.5</v>
      </c>
      <c r="AK24" s="680"/>
      <c r="AL24" s="680"/>
      <c r="AM24" s="680"/>
      <c r="AN24" s="680"/>
      <c r="AO24" s="680"/>
      <c r="AP24" s="680"/>
      <c r="AQ24" s="261"/>
      <c r="AR24" s="261" t="s">
        <v>1040</v>
      </c>
      <c r="AS24" s="261"/>
      <c r="AT24" s="261" t="s">
        <v>1040</v>
      </c>
    </row>
    <row r="25" spans="1:46" ht="12.75">
      <c r="A25" s="228" t="s">
        <v>166</v>
      </c>
      <c r="B25" s="228"/>
      <c r="C25" s="228"/>
      <c r="D25" s="228"/>
      <c r="E25" s="270" t="s">
        <v>170</v>
      </c>
      <c r="F25" s="270"/>
      <c r="G25" s="270"/>
      <c r="H25" s="228" t="s">
        <v>171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680">
        <v>20500000</v>
      </c>
      <c r="AA25" s="680"/>
      <c r="AB25" s="680"/>
      <c r="AC25" s="680"/>
      <c r="AD25" s="680"/>
      <c r="AE25" s="680"/>
      <c r="AF25" s="680"/>
      <c r="AG25" s="680">
        <v>20500000</v>
      </c>
      <c r="AH25" s="680"/>
      <c r="AI25" s="680"/>
      <c r="AJ25" s="680">
        <v>23134945.16</v>
      </c>
      <c r="AK25" s="680"/>
      <c r="AL25" s="680"/>
      <c r="AM25" s="680"/>
      <c r="AN25" s="680"/>
      <c r="AO25" s="680"/>
      <c r="AP25" s="680"/>
      <c r="AQ25" s="261"/>
      <c r="AR25" s="261" t="s">
        <v>1041</v>
      </c>
      <c r="AS25" s="261"/>
      <c r="AT25" s="261" t="s">
        <v>1041</v>
      </c>
    </row>
    <row r="26" spans="1:46" ht="12.75">
      <c r="A26" s="228" t="s">
        <v>166</v>
      </c>
      <c r="B26" s="228"/>
      <c r="C26" s="228"/>
      <c r="D26" s="228"/>
      <c r="E26" s="270" t="s">
        <v>172</v>
      </c>
      <c r="F26" s="270"/>
      <c r="G26" s="270"/>
      <c r="H26" s="228" t="s">
        <v>11</v>
      </c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680">
        <v>900000</v>
      </c>
      <c r="AA26" s="680"/>
      <c r="AB26" s="680"/>
      <c r="AC26" s="680"/>
      <c r="AD26" s="680"/>
      <c r="AE26" s="680"/>
      <c r="AF26" s="680"/>
      <c r="AG26" s="680">
        <v>900000</v>
      </c>
      <c r="AH26" s="680"/>
      <c r="AI26" s="680"/>
      <c r="AJ26" s="680">
        <v>1396694.97</v>
      </c>
      <c r="AK26" s="680"/>
      <c r="AL26" s="680"/>
      <c r="AM26" s="680"/>
      <c r="AN26" s="680"/>
      <c r="AO26" s="680"/>
      <c r="AP26" s="680"/>
      <c r="AQ26" s="261"/>
      <c r="AR26" s="261" t="s">
        <v>1042</v>
      </c>
      <c r="AS26" s="261"/>
      <c r="AT26" s="261" t="s">
        <v>1042</v>
      </c>
    </row>
    <row r="27" spans="1:46" ht="12.75">
      <c r="A27" s="228" t="s">
        <v>166</v>
      </c>
      <c r="B27" s="228"/>
      <c r="C27" s="228"/>
      <c r="D27" s="228"/>
      <c r="E27" s="270" t="s">
        <v>173</v>
      </c>
      <c r="F27" s="270"/>
      <c r="G27" s="270"/>
      <c r="H27" s="228" t="s">
        <v>14</v>
      </c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680">
        <v>2700000</v>
      </c>
      <c r="AA27" s="680"/>
      <c r="AB27" s="680"/>
      <c r="AC27" s="680"/>
      <c r="AD27" s="680"/>
      <c r="AE27" s="680"/>
      <c r="AF27" s="680"/>
      <c r="AG27" s="680">
        <v>2700000</v>
      </c>
      <c r="AH27" s="680"/>
      <c r="AI27" s="680"/>
      <c r="AJ27" s="680">
        <v>2650850</v>
      </c>
      <c r="AK27" s="680"/>
      <c r="AL27" s="680"/>
      <c r="AM27" s="680"/>
      <c r="AN27" s="680"/>
      <c r="AO27" s="680"/>
      <c r="AP27" s="680"/>
      <c r="AQ27" s="261"/>
      <c r="AR27" s="261" t="s">
        <v>1043</v>
      </c>
      <c r="AS27" s="261"/>
      <c r="AT27" s="261" t="s">
        <v>1043</v>
      </c>
    </row>
    <row r="28" spans="1:46" ht="12.75">
      <c r="A28" s="228" t="s">
        <v>166</v>
      </c>
      <c r="B28" s="228"/>
      <c r="C28" s="228"/>
      <c r="D28" s="228"/>
      <c r="E28" s="270" t="s">
        <v>174</v>
      </c>
      <c r="F28" s="270"/>
      <c r="G28" s="270"/>
      <c r="H28" s="228" t="s">
        <v>6</v>
      </c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680">
        <v>20500000</v>
      </c>
      <c r="AA28" s="680"/>
      <c r="AB28" s="680"/>
      <c r="AC28" s="680"/>
      <c r="AD28" s="680"/>
      <c r="AE28" s="680"/>
      <c r="AF28" s="680"/>
      <c r="AG28" s="680">
        <v>20500000</v>
      </c>
      <c r="AH28" s="680"/>
      <c r="AI28" s="680"/>
      <c r="AJ28" s="680">
        <v>20644927</v>
      </c>
      <c r="AK28" s="680"/>
      <c r="AL28" s="680"/>
      <c r="AM28" s="680"/>
      <c r="AN28" s="680"/>
      <c r="AO28" s="680"/>
      <c r="AP28" s="680"/>
      <c r="AQ28" s="261"/>
      <c r="AR28" s="261" t="s">
        <v>828</v>
      </c>
      <c r="AS28" s="261"/>
      <c r="AT28" s="261" t="s">
        <v>828</v>
      </c>
    </row>
    <row r="29" spans="1:46" ht="12.75">
      <c r="A29" s="228" t="s">
        <v>166</v>
      </c>
      <c r="B29" s="228"/>
      <c r="C29" s="228"/>
      <c r="D29" s="228"/>
      <c r="E29" s="270" t="s">
        <v>175</v>
      </c>
      <c r="F29" s="270"/>
      <c r="G29" s="270"/>
      <c r="H29" s="228" t="s">
        <v>176</v>
      </c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680">
        <v>72700000</v>
      </c>
      <c r="AA29" s="680"/>
      <c r="AB29" s="680"/>
      <c r="AC29" s="680"/>
      <c r="AD29" s="680"/>
      <c r="AE29" s="680"/>
      <c r="AF29" s="680"/>
      <c r="AG29" s="680">
        <v>73332100</v>
      </c>
      <c r="AH29" s="680"/>
      <c r="AI29" s="680"/>
      <c r="AJ29" s="680">
        <v>73332068.99</v>
      </c>
      <c r="AK29" s="680"/>
      <c r="AL29" s="680"/>
      <c r="AM29" s="680"/>
      <c r="AN29" s="680"/>
      <c r="AO29" s="680"/>
      <c r="AP29" s="680"/>
      <c r="AQ29" s="261"/>
      <c r="AR29" s="261" t="s">
        <v>834</v>
      </c>
      <c r="AS29" s="261"/>
      <c r="AT29" s="261" t="s">
        <v>835</v>
      </c>
    </row>
    <row r="30" spans="1:46" ht="12.75">
      <c r="A30" s="228" t="s">
        <v>166</v>
      </c>
      <c r="B30" s="228"/>
      <c r="C30" s="228"/>
      <c r="D30" s="228"/>
      <c r="E30" s="270" t="s">
        <v>1044</v>
      </c>
      <c r="F30" s="270"/>
      <c r="G30" s="270"/>
      <c r="H30" s="228" t="s">
        <v>1045</v>
      </c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680"/>
      <c r="AA30" s="680"/>
      <c r="AB30" s="680"/>
      <c r="AC30" s="680"/>
      <c r="AD30" s="680"/>
      <c r="AE30" s="680"/>
      <c r="AF30" s="680"/>
      <c r="AG30" s="680">
        <v>15000000</v>
      </c>
      <c r="AH30" s="680"/>
      <c r="AI30" s="680"/>
      <c r="AJ30" s="680">
        <v>15000000</v>
      </c>
      <c r="AK30" s="680"/>
      <c r="AL30" s="680"/>
      <c r="AM30" s="680"/>
      <c r="AN30" s="680"/>
      <c r="AO30" s="680"/>
      <c r="AP30" s="680"/>
      <c r="AQ30" s="261"/>
      <c r="AR30" s="261" t="s">
        <v>1046</v>
      </c>
      <c r="AS30" s="261"/>
      <c r="AT30" s="261" t="s">
        <v>835</v>
      </c>
    </row>
    <row r="31" spans="1:46" ht="12.75">
      <c r="A31" s="228" t="s">
        <v>166</v>
      </c>
      <c r="B31" s="228"/>
      <c r="C31" s="228"/>
      <c r="D31" s="228"/>
      <c r="E31" s="270" t="s">
        <v>177</v>
      </c>
      <c r="F31" s="270"/>
      <c r="G31" s="270"/>
      <c r="H31" s="228" t="s">
        <v>178</v>
      </c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680">
        <v>50000</v>
      </c>
      <c r="AA31" s="680"/>
      <c r="AB31" s="680"/>
      <c r="AC31" s="680"/>
      <c r="AD31" s="680"/>
      <c r="AE31" s="680"/>
      <c r="AF31" s="680"/>
      <c r="AG31" s="680">
        <v>50000</v>
      </c>
      <c r="AH31" s="680"/>
      <c r="AI31" s="680"/>
      <c r="AJ31" s="680">
        <v>53000</v>
      </c>
      <c r="AK31" s="680"/>
      <c r="AL31" s="680"/>
      <c r="AM31" s="680"/>
      <c r="AN31" s="680"/>
      <c r="AO31" s="680"/>
      <c r="AP31" s="680"/>
      <c r="AQ31" s="261"/>
      <c r="AR31" s="261" t="s">
        <v>1047</v>
      </c>
      <c r="AS31" s="261"/>
      <c r="AT31" s="261" t="s">
        <v>1047</v>
      </c>
    </row>
    <row r="32" spans="1:46" ht="12.75">
      <c r="A32" s="284" t="s">
        <v>166</v>
      </c>
      <c r="B32" s="284"/>
      <c r="C32" s="284"/>
      <c r="D32" s="284"/>
      <c r="E32" s="284" t="s">
        <v>189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681">
        <v>121050000</v>
      </c>
      <c r="AA32" s="681"/>
      <c r="AB32" s="681"/>
      <c r="AC32" s="681"/>
      <c r="AD32" s="681"/>
      <c r="AE32" s="681"/>
      <c r="AF32" s="681"/>
      <c r="AG32" s="681">
        <v>136682100</v>
      </c>
      <c r="AH32" s="681"/>
      <c r="AI32" s="681"/>
      <c r="AJ32" s="681">
        <v>139720788.12</v>
      </c>
      <c r="AK32" s="681"/>
      <c r="AL32" s="681"/>
      <c r="AM32" s="681"/>
      <c r="AN32" s="681"/>
      <c r="AO32" s="681"/>
      <c r="AP32" s="681"/>
      <c r="AQ32" s="285"/>
      <c r="AR32" s="285" t="s">
        <v>1048</v>
      </c>
      <c r="AS32" s="285"/>
      <c r="AT32" s="285" t="s">
        <v>1049</v>
      </c>
    </row>
    <row r="33" spans="1:46" ht="12.75">
      <c r="A33" s="228" t="s">
        <v>190</v>
      </c>
      <c r="B33" s="228"/>
      <c r="C33" s="228"/>
      <c r="D33" s="228"/>
      <c r="E33" s="270" t="s">
        <v>191</v>
      </c>
      <c r="F33" s="270"/>
      <c r="G33" s="270"/>
      <c r="H33" s="228" t="s">
        <v>192</v>
      </c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680">
        <v>3190000</v>
      </c>
      <c r="AA33" s="680"/>
      <c r="AB33" s="680"/>
      <c r="AC33" s="680"/>
      <c r="AD33" s="680"/>
      <c r="AE33" s="680"/>
      <c r="AF33" s="680"/>
      <c r="AG33" s="680">
        <v>3190000</v>
      </c>
      <c r="AH33" s="680"/>
      <c r="AI33" s="680"/>
      <c r="AJ33" s="680">
        <v>2046643</v>
      </c>
      <c r="AK33" s="680"/>
      <c r="AL33" s="680"/>
      <c r="AM33" s="680"/>
      <c r="AN33" s="680"/>
      <c r="AO33" s="680"/>
      <c r="AP33" s="680"/>
      <c r="AQ33" s="261"/>
      <c r="AR33" s="261" t="s">
        <v>1050</v>
      </c>
      <c r="AS33" s="261"/>
      <c r="AT33" s="261" t="s">
        <v>1050</v>
      </c>
    </row>
    <row r="34" spans="1:46" ht="12.75">
      <c r="A34" s="228" t="s">
        <v>190</v>
      </c>
      <c r="B34" s="228"/>
      <c r="C34" s="228"/>
      <c r="D34" s="228"/>
      <c r="E34" s="270" t="s">
        <v>193</v>
      </c>
      <c r="F34" s="270"/>
      <c r="G34" s="270"/>
      <c r="H34" s="228" t="s">
        <v>194</v>
      </c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>
        <v>98230.31</v>
      </c>
      <c r="AK34" s="680"/>
      <c r="AL34" s="680"/>
      <c r="AM34" s="680"/>
      <c r="AN34" s="680"/>
      <c r="AO34" s="680"/>
      <c r="AP34" s="680"/>
      <c r="AQ34" s="261"/>
      <c r="AR34" s="261" t="s">
        <v>1046</v>
      </c>
      <c r="AS34" s="261"/>
      <c r="AT34" s="261" t="s">
        <v>1046</v>
      </c>
    </row>
    <row r="35" spans="1:46" ht="12.75">
      <c r="A35" s="284" t="s">
        <v>190</v>
      </c>
      <c r="B35" s="284"/>
      <c r="C35" s="284"/>
      <c r="D35" s="284"/>
      <c r="E35" s="284" t="s">
        <v>195</v>
      </c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681">
        <v>3190000</v>
      </c>
      <c r="AA35" s="681"/>
      <c r="AB35" s="681"/>
      <c r="AC35" s="681"/>
      <c r="AD35" s="681"/>
      <c r="AE35" s="681"/>
      <c r="AF35" s="681"/>
      <c r="AG35" s="681">
        <v>3190000</v>
      </c>
      <c r="AH35" s="681"/>
      <c r="AI35" s="681"/>
      <c r="AJ35" s="681">
        <v>2144873.31</v>
      </c>
      <c r="AK35" s="681"/>
      <c r="AL35" s="681"/>
      <c r="AM35" s="681"/>
      <c r="AN35" s="681"/>
      <c r="AO35" s="681"/>
      <c r="AP35" s="681"/>
      <c r="AQ35" s="285"/>
      <c r="AR35" s="285" t="s">
        <v>1051</v>
      </c>
      <c r="AS35" s="285"/>
      <c r="AT35" s="285" t="s">
        <v>1051</v>
      </c>
    </row>
    <row r="36" spans="1:46" ht="12.75">
      <c r="A36" s="228" t="s">
        <v>196</v>
      </c>
      <c r="B36" s="228"/>
      <c r="C36" s="228"/>
      <c r="D36" s="228"/>
      <c r="E36" s="270" t="s">
        <v>198</v>
      </c>
      <c r="F36" s="270"/>
      <c r="G36" s="270"/>
      <c r="H36" s="228" t="s">
        <v>8</v>
      </c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680"/>
      <c r="AA36" s="680"/>
      <c r="AB36" s="680"/>
      <c r="AC36" s="680"/>
      <c r="AD36" s="680"/>
      <c r="AE36" s="680"/>
      <c r="AF36" s="680"/>
      <c r="AG36" s="680">
        <v>300000</v>
      </c>
      <c r="AH36" s="680"/>
      <c r="AI36" s="680"/>
      <c r="AJ36" s="680">
        <v>300000</v>
      </c>
      <c r="AK36" s="680"/>
      <c r="AL36" s="680"/>
      <c r="AM36" s="680"/>
      <c r="AN36" s="680"/>
      <c r="AO36" s="680"/>
      <c r="AP36" s="680"/>
      <c r="AQ36" s="261"/>
      <c r="AR36" s="261" t="s">
        <v>1046</v>
      </c>
      <c r="AS36" s="261"/>
      <c r="AT36" s="261" t="s">
        <v>835</v>
      </c>
    </row>
    <row r="37" spans="1:46" ht="12.75">
      <c r="A37" s="284" t="s">
        <v>196</v>
      </c>
      <c r="B37" s="284"/>
      <c r="C37" s="284"/>
      <c r="D37" s="284"/>
      <c r="E37" s="284" t="s">
        <v>199</v>
      </c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681"/>
      <c r="AA37" s="681"/>
      <c r="AB37" s="681"/>
      <c r="AC37" s="681"/>
      <c r="AD37" s="681"/>
      <c r="AE37" s="681"/>
      <c r="AF37" s="681"/>
      <c r="AG37" s="681">
        <v>300000</v>
      </c>
      <c r="AH37" s="681"/>
      <c r="AI37" s="681"/>
      <c r="AJ37" s="681">
        <v>300000</v>
      </c>
      <c r="AK37" s="681"/>
      <c r="AL37" s="681"/>
      <c r="AM37" s="681"/>
      <c r="AN37" s="681"/>
      <c r="AO37" s="681"/>
      <c r="AP37" s="681"/>
      <c r="AQ37" s="285"/>
      <c r="AR37" s="285" t="s">
        <v>1046</v>
      </c>
      <c r="AS37" s="285"/>
      <c r="AT37" s="285" t="s">
        <v>835</v>
      </c>
    </row>
    <row r="38" spans="1:46" ht="12.75">
      <c r="A38" s="228" t="s">
        <v>200</v>
      </c>
      <c r="B38" s="228"/>
      <c r="C38" s="228"/>
      <c r="D38" s="228"/>
      <c r="E38" s="270" t="s">
        <v>201</v>
      </c>
      <c r="F38" s="270"/>
      <c r="G38" s="270"/>
      <c r="H38" s="228" t="s">
        <v>9</v>
      </c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680"/>
      <c r="AA38" s="680"/>
      <c r="AB38" s="680"/>
      <c r="AC38" s="680"/>
      <c r="AD38" s="680"/>
      <c r="AE38" s="680"/>
      <c r="AF38" s="680"/>
      <c r="AG38" s="680">
        <v>15000</v>
      </c>
      <c r="AH38" s="680"/>
      <c r="AI38" s="680"/>
      <c r="AJ38" s="680">
        <v>14965</v>
      </c>
      <c r="AK38" s="680"/>
      <c r="AL38" s="680"/>
      <c r="AM38" s="680"/>
      <c r="AN38" s="680"/>
      <c r="AO38" s="680"/>
      <c r="AP38" s="680"/>
      <c r="AQ38" s="261"/>
      <c r="AR38" s="261" t="s">
        <v>1046</v>
      </c>
      <c r="AS38" s="261"/>
      <c r="AT38" s="261" t="s">
        <v>1052</v>
      </c>
    </row>
    <row r="39" spans="1:46" ht="12.75">
      <c r="A39" s="284" t="s">
        <v>200</v>
      </c>
      <c r="B39" s="284"/>
      <c r="C39" s="284"/>
      <c r="D39" s="284"/>
      <c r="E39" s="284" t="s">
        <v>202</v>
      </c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681"/>
      <c r="AA39" s="681"/>
      <c r="AB39" s="681"/>
      <c r="AC39" s="681"/>
      <c r="AD39" s="681"/>
      <c r="AE39" s="681"/>
      <c r="AF39" s="681"/>
      <c r="AG39" s="681">
        <v>15000</v>
      </c>
      <c r="AH39" s="681"/>
      <c r="AI39" s="681"/>
      <c r="AJ39" s="681">
        <v>14965</v>
      </c>
      <c r="AK39" s="681"/>
      <c r="AL39" s="681"/>
      <c r="AM39" s="681"/>
      <c r="AN39" s="681"/>
      <c r="AO39" s="681"/>
      <c r="AP39" s="681"/>
      <c r="AQ39" s="285"/>
      <c r="AR39" s="285" t="s">
        <v>1046</v>
      </c>
      <c r="AS39" s="285"/>
      <c r="AT39" s="285" t="s">
        <v>1052</v>
      </c>
    </row>
    <row r="40" spans="1:46" ht="12.75">
      <c r="A40" s="228" t="s">
        <v>1053</v>
      </c>
      <c r="B40" s="228"/>
      <c r="C40" s="228"/>
      <c r="D40" s="228"/>
      <c r="E40" s="270" t="s">
        <v>201</v>
      </c>
      <c r="F40" s="270"/>
      <c r="G40" s="270"/>
      <c r="H40" s="228" t="s">
        <v>9</v>
      </c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680"/>
      <c r="AA40" s="680"/>
      <c r="AB40" s="680"/>
      <c r="AC40" s="680"/>
      <c r="AD40" s="680"/>
      <c r="AE40" s="680"/>
      <c r="AF40" s="680"/>
      <c r="AG40" s="680">
        <v>3100</v>
      </c>
      <c r="AH40" s="680"/>
      <c r="AI40" s="680"/>
      <c r="AJ40" s="680">
        <v>3188</v>
      </c>
      <c r="AK40" s="680"/>
      <c r="AL40" s="680"/>
      <c r="AM40" s="680"/>
      <c r="AN40" s="680"/>
      <c r="AO40" s="680"/>
      <c r="AP40" s="680"/>
      <c r="AQ40" s="261"/>
      <c r="AR40" s="261" t="s">
        <v>1046</v>
      </c>
      <c r="AS40" s="261"/>
      <c r="AT40" s="261" t="s">
        <v>1054</v>
      </c>
    </row>
    <row r="41" spans="1:46" ht="12.75">
      <c r="A41" s="284" t="s">
        <v>1053</v>
      </c>
      <c r="B41" s="284"/>
      <c r="C41" s="284"/>
      <c r="D41" s="284"/>
      <c r="E41" s="284" t="s">
        <v>1055</v>
      </c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681"/>
      <c r="AA41" s="681"/>
      <c r="AB41" s="681"/>
      <c r="AC41" s="681"/>
      <c r="AD41" s="681"/>
      <c r="AE41" s="681"/>
      <c r="AF41" s="681"/>
      <c r="AG41" s="681">
        <v>3100</v>
      </c>
      <c r="AH41" s="681"/>
      <c r="AI41" s="681"/>
      <c r="AJ41" s="681">
        <v>3188</v>
      </c>
      <c r="AK41" s="681"/>
      <c r="AL41" s="681"/>
      <c r="AM41" s="681"/>
      <c r="AN41" s="681"/>
      <c r="AO41" s="681"/>
      <c r="AP41" s="681"/>
      <c r="AQ41" s="285"/>
      <c r="AR41" s="285" t="s">
        <v>1046</v>
      </c>
      <c r="AS41" s="285"/>
      <c r="AT41" s="285" t="s">
        <v>1054</v>
      </c>
    </row>
    <row r="42" spans="1:46" ht="12.75">
      <c r="A42" s="228" t="s">
        <v>206</v>
      </c>
      <c r="B42" s="228"/>
      <c r="C42" s="228"/>
      <c r="D42" s="228"/>
      <c r="E42" s="270" t="s">
        <v>193</v>
      </c>
      <c r="F42" s="270"/>
      <c r="G42" s="270"/>
      <c r="H42" s="228" t="s">
        <v>194</v>
      </c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680"/>
      <c r="AA42" s="680"/>
      <c r="AB42" s="680"/>
      <c r="AC42" s="680"/>
      <c r="AD42" s="680"/>
      <c r="AE42" s="680"/>
      <c r="AF42" s="680"/>
      <c r="AG42" s="680">
        <v>192300</v>
      </c>
      <c r="AH42" s="680"/>
      <c r="AI42" s="680"/>
      <c r="AJ42" s="680">
        <v>213379.68</v>
      </c>
      <c r="AK42" s="680"/>
      <c r="AL42" s="680"/>
      <c r="AM42" s="680"/>
      <c r="AN42" s="680"/>
      <c r="AO42" s="680"/>
      <c r="AP42" s="680"/>
      <c r="AQ42" s="261"/>
      <c r="AR42" s="261" t="s">
        <v>1046</v>
      </c>
      <c r="AS42" s="261"/>
      <c r="AT42" s="261" t="s">
        <v>1056</v>
      </c>
    </row>
    <row r="43" spans="1:46" ht="12.75">
      <c r="A43" s="284" t="s">
        <v>206</v>
      </c>
      <c r="B43" s="284"/>
      <c r="C43" s="284"/>
      <c r="D43" s="284"/>
      <c r="E43" s="284" t="s">
        <v>207</v>
      </c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681"/>
      <c r="AA43" s="681"/>
      <c r="AB43" s="681"/>
      <c r="AC43" s="681"/>
      <c r="AD43" s="681"/>
      <c r="AE43" s="681"/>
      <c r="AF43" s="681"/>
      <c r="AG43" s="681">
        <v>192300</v>
      </c>
      <c r="AH43" s="681"/>
      <c r="AI43" s="681"/>
      <c r="AJ43" s="681">
        <v>213379.68</v>
      </c>
      <c r="AK43" s="681"/>
      <c r="AL43" s="681"/>
      <c r="AM43" s="681"/>
      <c r="AN43" s="681"/>
      <c r="AO43" s="681"/>
      <c r="AP43" s="681"/>
      <c r="AQ43" s="285"/>
      <c r="AR43" s="285" t="s">
        <v>1046</v>
      </c>
      <c r="AS43" s="285"/>
      <c r="AT43" s="285" t="s">
        <v>1056</v>
      </c>
    </row>
    <row r="44" spans="1:46" ht="12.75">
      <c r="A44" s="228" t="s">
        <v>208</v>
      </c>
      <c r="B44" s="228"/>
      <c r="C44" s="228"/>
      <c r="D44" s="228"/>
      <c r="E44" s="270" t="s">
        <v>191</v>
      </c>
      <c r="F44" s="270"/>
      <c r="G44" s="270"/>
      <c r="H44" s="228" t="s">
        <v>192</v>
      </c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680"/>
      <c r="AA44" s="680"/>
      <c r="AB44" s="680"/>
      <c r="AC44" s="680"/>
      <c r="AD44" s="680"/>
      <c r="AE44" s="680"/>
      <c r="AF44" s="680"/>
      <c r="AG44" s="680"/>
      <c r="AH44" s="680"/>
      <c r="AI44" s="680"/>
      <c r="AJ44" s="680">
        <v>12000</v>
      </c>
      <c r="AK44" s="680"/>
      <c r="AL44" s="680"/>
      <c r="AM44" s="680"/>
      <c r="AN44" s="680"/>
      <c r="AO44" s="680"/>
      <c r="AP44" s="680"/>
      <c r="AQ44" s="261"/>
      <c r="AR44" s="261" t="s">
        <v>1046</v>
      </c>
      <c r="AS44" s="261"/>
      <c r="AT44" s="261" t="s">
        <v>1046</v>
      </c>
    </row>
    <row r="45" spans="1:46" ht="12.75">
      <c r="A45" s="284" t="s">
        <v>208</v>
      </c>
      <c r="B45" s="284"/>
      <c r="C45" s="284"/>
      <c r="D45" s="284"/>
      <c r="E45" s="284" t="s">
        <v>209</v>
      </c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>
        <v>12000</v>
      </c>
      <c r="AK45" s="681"/>
      <c r="AL45" s="681"/>
      <c r="AM45" s="681"/>
      <c r="AN45" s="681"/>
      <c r="AO45" s="681"/>
      <c r="AP45" s="681"/>
      <c r="AQ45" s="285"/>
      <c r="AR45" s="285" t="s">
        <v>1046</v>
      </c>
      <c r="AS45" s="285"/>
      <c r="AT45" s="285" t="s">
        <v>1046</v>
      </c>
    </row>
    <row r="46" spans="1:46" ht="12.75">
      <c r="A46" s="228" t="s">
        <v>210</v>
      </c>
      <c r="B46" s="228"/>
      <c r="C46" s="228"/>
      <c r="D46" s="228"/>
      <c r="E46" s="270" t="s">
        <v>191</v>
      </c>
      <c r="F46" s="270"/>
      <c r="G46" s="270"/>
      <c r="H46" s="228" t="s">
        <v>192</v>
      </c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680">
        <v>300000</v>
      </c>
      <c r="AA46" s="680"/>
      <c r="AB46" s="680"/>
      <c r="AC46" s="680"/>
      <c r="AD46" s="680"/>
      <c r="AE46" s="680"/>
      <c r="AF46" s="680"/>
      <c r="AG46" s="680">
        <v>300000</v>
      </c>
      <c r="AH46" s="680"/>
      <c r="AI46" s="680"/>
      <c r="AJ46" s="680">
        <v>281026</v>
      </c>
      <c r="AK46" s="680"/>
      <c r="AL46" s="680"/>
      <c r="AM46" s="680"/>
      <c r="AN46" s="680"/>
      <c r="AO46" s="680"/>
      <c r="AP46" s="680"/>
      <c r="AQ46" s="261"/>
      <c r="AR46" s="261" t="s">
        <v>1057</v>
      </c>
      <c r="AS46" s="261"/>
      <c r="AT46" s="261" t="s">
        <v>1057</v>
      </c>
    </row>
    <row r="47" spans="1:46" ht="12.75">
      <c r="A47" s="228" t="s">
        <v>210</v>
      </c>
      <c r="B47" s="228"/>
      <c r="C47" s="228"/>
      <c r="D47" s="228"/>
      <c r="E47" s="270" t="s">
        <v>198</v>
      </c>
      <c r="F47" s="270"/>
      <c r="G47" s="270"/>
      <c r="H47" s="228" t="s">
        <v>8</v>
      </c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680"/>
      <c r="AA47" s="680"/>
      <c r="AB47" s="680"/>
      <c r="AC47" s="680"/>
      <c r="AD47" s="680"/>
      <c r="AE47" s="680"/>
      <c r="AF47" s="680"/>
      <c r="AG47" s="680">
        <v>300000</v>
      </c>
      <c r="AH47" s="680"/>
      <c r="AI47" s="680"/>
      <c r="AJ47" s="680">
        <v>300000</v>
      </c>
      <c r="AK47" s="680"/>
      <c r="AL47" s="680"/>
      <c r="AM47" s="680"/>
      <c r="AN47" s="680"/>
      <c r="AO47" s="680"/>
      <c r="AP47" s="680"/>
      <c r="AQ47" s="261"/>
      <c r="AR47" s="261" t="s">
        <v>1046</v>
      </c>
      <c r="AS47" s="261"/>
      <c r="AT47" s="261" t="s">
        <v>835</v>
      </c>
    </row>
    <row r="48" spans="1:46" ht="12.75">
      <c r="A48" s="284" t="s">
        <v>210</v>
      </c>
      <c r="B48" s="284"/>
      <c r="C48" s="284"/>
      <c r="D48" s="284"/>
      <c r="E48" s="284" t="s">
        <v>211</v>
      </c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681">
        <v>300000</v>
      </c>
      <c r="AA48" s="681"/>
      <c r="AB48" s="681"/>
      <c r="AC48" s="681"/>
      <c r="AD48" s="681"/>
      <c r="AE48" s="681"/>
      <c r="AF48" s="681"/>
      <c r="AG48" s="681">
        <v>600000</v>
      </c>
      <c r="AH48" s="681"/>
      <c r="AI48" s="681"/>
      <c r="AJ48" s="681">
        <v>581026</v>
      </c>
      <c r="AK48" s="681"/>
      <c r="AL48" s="681"/>
      <c r="AM48" s="681"/>
      <c r="AN48" s="681"/>
      <c r="AO48" s="681"/>
      <c r="AP48" s="681"/>
      <c r="AQ48" s="285"/>
      <c r="AR48" s="285" t="s">
        <v>1058</v>
      </c>
      <c r="AS48" s="285"/>
      <c r="AT48" s="285" t="s">
        <v>1059</v>
      </c>
    </row>
    <row r="49" spans="1:46" ht="12.75">
      <c r="A49" s="228" t="s">
        <v>212</v>
      </c>
      <c r="B49" s="228"/>
      <c r="C49" s="228"/>
      <c r="D49" s="228"/>
      <c r="E49" s="270" t="s">
        <v>201</v>
      </c>
      <c r="F49" s="270"/>
      <c r="G49" s="270"/>
      <c r="H49" s="228" t="s">
        <v>9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680"/>
      <c r="AA49" s="680"/>
      <c r="AB49" s="680"/>
      <c r="AC49" s="680"/>
      <c r="AD49" s="680"/>
      <c r="AE49" s="680"/>
      <c r="AF49" s="680"/>
      <c r="AG49" s="680">
        <v>863200</v>
      </c>
      <c r="AH49" s="680"/>
      <c r="AI49" s="680"/>
      <c r="AJ49" s="680">
        <v>863176</v>
      </c>
      <c r="AK49" s="680"/>
      <c r="AL49" s="680"/>
      <c r="AM49" s="680"/>
      <c r="AN49" s="680"/>
      <c r="AO49" s="680"/>
      <c r="AP49" s="680"/>
      <c r="AQ49" s="261"/>
      <c r="AR49" s="261" t="s">
        <v>1046</v>
      </c>
      <c r="AS49" s="261"/>
      <c r="AT49" s="261" t="s">
        <v>835</v>
      </c>
    </row>
    <row r="50" spans="1:46" ht="12.75">
      <c r="A50" s="284" t="s">
        <v>212</v>
      </c>
      <c r="B50" s="284"/>
      <c r="C50" s="284"/>
      <c r="D50" s="284"/>
      <c r="E50" s="284" t="s">
        <v>213</v>
      </c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681"/>
      <c r="AA50" s="681"/>
      <c r="AB50" s="681"/>
      <c r="AC50" s="681"/>
      <c r="AD50" s="681"/>
      <c r="AE50" s="681"/>
      <c r="AF50" s="681"/>
      <c r="AG50" s="681">
        <v>863200</v>
      </c>
      <c r="AH50" s="681"/>
      <c r="AI50" s="681"/>
      <c r="AJ50" s="681">
        <v>863176</v>
      </c>
      <c r="AK50" s="681"/>
      <c r="AL50" s="681"/>
      <c r="AM50" s="681"/>
      <c r="AN50" s="681"/>
      <c r="AO50" s="681"/>
      <c r="AP50" s="681"/>
      <c r="AQ50" s="285"/>
      <c r="AR50" s="285" t="s">
        <v>1046</v>
      </c>
      <c r="AS50" s="285"/>
      <c r="AT50" s="285" t="s">
        <v>835</v>
      </c>
    </row>
    <row r="51" spans="1:46" ht="12.75">
      <c r="A51" s="228" t="s">
        <v>214</v>
      </c>
      <c r="B51" s="228"/>
      <c r="C51" s="228"/>
      <c r="D51" s="228"/>
      <c r="E51" s="270" t="s">
        <v>204</v>
      </c>
      <c r="F51" s="270"/>
      <c r="G51" s="270"/>
      <c r="H51" s="228" t="s">
        <v>15</v>
      </c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680"/>
      <c r="AA51" s="680"/>
      <c r="AB51" s="680"/>
      <c r="AC51" s="680"/>
      <c r="AD51" s="680"/>
      <c r="AE51" s="680"/>
      <c r="AF51" s="680"/>
      <c r="AG51" s="680"/>
      <c r="AH51" s="680"/>
      <c r="AI51" s="680"/>
      <c r="AJ51" s="680">
        <v>30000</v>
      </c>
      <c r="AK51" s="680"/>
      <c r="AL51" s="680"/>
      <c r="AM51" s="680"/>
      <c r="AN51" s="680"/>
      <c r="AO51" s="680"/>
      <c r="AP51" s="680"/>
      <c r="AQ51" s="261"/>
      <c r="AR51" s="261" t="s">
        <v>1046</v>
      </c>
      <c r="AS51" s="261"/>
      <c r="AT51" s="261" t="s">
        <v>1046</v>
      </c>
    </row>
    <row r="52" spans="1:46" ht="12.75">
      <c r="A52" s="284" t="s">
        <v>214</v>
      </c>
      <c r="B52" s="284"/>
      <c r="C52" s="284"/>
      <c r="D52" s="284"/>
      <c r="E52" s="284" t="s">
        <v>215</v>
      </c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>
        <v>30000</v>
      </c>
      <c r="AK52" s="681"/>
      <c r="AL52" s="681"/>
      <c r="AM52" s="681"/>
      <c r="AN52" s="681"/>
      <c r="AO52" s="681"/>
      <c r="AP52" s="681"/>
      <c r="AQ52" s="285"/>
      <c r="AR52" s="285" t="s">
        <v>1046</v>
      </c>
      <c r="AS52" s="285"/>
      <c r="AT52" s="285" t="s">
        <v>1046</v>
      </c>
    </row>
    <row r="53" spans="1:46" ht="12.75">
      <c r="A53" s="228" t="s">
        <v>216</v>
      </c>
      <c r="B53" s="228"/>
      <c r="C53" s="228"/>
      <c r="D53" s="228"/>
      <c r="E53" s="270" t="s">
        <v>198</v>
      </c>
      <c r="F53" s="270"/>
      <c r="G53" s="270"/>
      <c r="H53" s="228" t="s">
        <v>8</v>
      </c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680"/>
      <c r="AA53" s="680"/>
      <c r="AB53" s="680"/>
      <c r="AC53" s="680"/>
      <c r="AD53" s="680"/>
      <c r="AE53" s="680"/>
      <c r="AF53" s="680"/>
      <c r="AG53" s="680">
        <v>152000</v>
      </c>
      <c r="AH53" s="680"/>
      <c r="AI53" s="680"/>
      <c r="AJ53" s="680">
        <v>152000</v>
      </c>
      <c r="AK53" s="680"/>
      <c r="AL53" s="680"/>
      <c r="AM53" s="680"/>
      <c r="AN53" s="680"/>
      <c r="AO53" s="680"/>
      <c r="AP53" s="680"/>
      <c r="AQ53" s="261"/>
      <c r="AR53" s="261" t="s">
        <v>1046</v>
      </c>
      <c r="AS53" s="261"/>
      <c r="AT53" s="261" t="s">
        <v>835</v>
      </c>
    </row>
    <row r="54" spans="1:46" ht="12.75">
      <c r="A54" s="284" t="s">
        <v>216</v>
      </c>
      <c r="B54" s="284"/>
      <c r="C54" s="284"/>
      <c r="D54" s="284"/>
      <c r="E54" s="284" t="s">
        <v>217</v>
      </c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681"/>
      <c r="AA54" s="681"/>
      <c r="AB54" s="681"/>
      <c r="AC54" s="681"/>
      <c r="AD54" s="681"/>
      <c r="AE54" s="681"/>
      <c r="AF54" s="681"/>
      <c r="AG54" s="681">
        <v>152000</v>
      </c>
      <c r="AH54" s="681"/>
      <c r="AI54" s="681"/>
      <c r="AJ54" s="681">
        <v>152000</v>
      </c>
      <c r="AK54" s="681"/>
      <c r="AL54" s="681"/>
      <c r="AM54" s="681"/>
      <c r="AN54" s="681"/>
      <c r="AO54" s="681"/>
      <c r="AP54" s="681"/>
      <c r="AQ54" s="285"/>
      <c r="AR54" s="285" t="s">
        <v>1046</v>
      </c>
      <c r="AS54" s="285"/>
      <c r="AT54" s="285" t="s">
        <v>835</v>
      </c>
    </row>
    <row r="55" spans="1:46" ht="12.75">
      <c r="A55" s="228" t="s">
        <v>218</v>
      </c>
      <c r="B55" s="228"/>
      <c r="C55" s="228"/>
      <c r="D55" s="228"/>
      <c r="E55" s="270" t="s">
        <v>219</v>
      </c>
      <c r="F55" s="270"/>
      <c r="G55" s="270"/>
      <c r="H55" s="228" t="s">
        <v>220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680"/>
      <c r="AA55" s="680"/>
      <c r="AB55" s="680"/>
      <c r="AC55" s="680"/>
      <c r="AD55" s="680"/>
      <c r="AE55" s="680"/>
      <c r="AF55" s="680"/>
      <c r="AG55" s="680">
        <v>350000</v>
      </c>
      <c r="AH55" s="680"/>
      <c r="AI55" s="680"/>
      <c r="AJ55" s="680">
        <v>350000</v>
      </c>
      <c r="AK55" s="680"/>
      <c r="AL55" s="680"/>
      <c r="AM55" s="680"/>
      <c r="AN55" s="680"/>
      <c r="AO55" s="680"/>
      <c r="AP55" s="680"/>
      <c r="AQ55" s="261"/>
      <c r="AR55" s="261" t="s">
        <v>1046</v>
      </c>
      <c r="AS55" s="261"/>
      <c r="AT55" s="261" t="s">
        <v>835</v>
      </c>
    </row>
    <row r="56" spans="1:46" ht="12.75">
      <c r="A56" s="284" t="s">
        <v>218</v>
      </c>
      <c r="B56" s="284"/>
      <c r="C56" s="284"/>
      <c r="D56" s="284"/>
      <c r="E56" s="284" t="s">
        <v>221</v>
      </c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681"/>
      <c r="AA56" s="681"/>
      <c r="AB56" s="681"/>
      <c r="AC56" s="681"/>
      <c r="AD56" s="681"/>
      <c r="AE56" s="681"/>
      <c r="AF56" s="681"/>
      <c r="AG56" s="681">
        <v>350000</v>
      </c>
      <c r="AH56" s="681"/>
      <c r="AI56" s="681"/>
      <c r="AJ56" s="681">
        <v>350000</v>
      </c>
      <c r="AK56" s="681"/>
      <c r="AL56" s="681"/>
      <c r="AM56" s="681"/>
      <c r="AN56" s="681"/>
      <c r="AO56" s="681"/>
      <c r="AP56" s="681"/>
      <c r="AQ56" s="285"/>
      <c r="AR56" s="285" t="s">
        <v>1046</v>
      </c>
      <c r="AS56" s="285"/>
      <c r="AT56" s="285" t="s">
        <v>835</v>
      </c>
    </row>
    <row r="57" spans="1:46" ht="12.75">
      <c r="A57" s="228" t="s">
        <v>222</v>
      </c>
      <c r="B57" s="228"/>
      <c r="C57" s="228"/>
      <c r="D57" s="228"/>
      <c r="E57" s="270" t="s">
        <v>204</v>
      </c>
      <c r="F57" s="270"/>
      <c r="G57" s="270"/>
      <c r="H57" s="228" t="s">
        <v>15</v>
      </c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680"/>
      <c r="AA57" s="680"/>
      <c r="AB57" s="680"/>
      <c r="AC57" s="680"/>
      <c r="AD57" s="680"/>
      <c r="AE57" s="680"/>
      <c r="AF57" s="680"/>
      <c r="AG57" s="680"/>
      <c r="AH57" s="680"/>
      <c r="AI57" s="680"/>
      <c r="AJ57" s="680">
        <v>18704</v>
      </c>
      <c r="AK57" s="680"/>
      <c r="AL57" s="680"/>
      <c r="AM57" s="680"/>
      <c r="AN57" s="680"/>
      <c r="AO57" s="680"/>
      <c r="AP57" s="680"/>
      <c r="AQ57" s="261"/>
      <c r="AR57" s="261" t="s">
        <v>1046</v>
      </c>
      <c r="AS57" s="261"/>
      <c r="AT57" s="261" t="s">
        <v>1046</v>
      </c>
    </row>
    <row r="58" spans="1:46" ht="12.75">
      <c r="A58" s="228" t="s">
        <v>222</v>
      </c>
      <c r="B58" s="228"/>
      <c r="C58" s="228"/>
      <c r="D58" s="228"/>
      <c r="E58" s="270" t="s">
        <v>197</v>
      </c>
      <c r="F58" s="270"/>
      <c r="G58" s="270"/>
      <c r="H58" s="228" t="s">
        <v>63</v>
      </c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680"/>
      <c r="AA58" s="680"/>
      <c r="AB58" s="680"/>
      <c r="AC58" s="680"/>
      <c r="AD58" s="680"/>
      <c r="AE58" s="680"/>
      <c r="AF58" s="680"/>
      <c r="AG58" s="680"/>
      <c r="AH58" s="680"/>
      <c r="AI58" s="680"/>
      <c r="AJ58" s="680">
        <v>4966</v>
      </c>
      <c r="AK58" s="680"/>
      <c r="AL58" s="680"/>
      <c r="AM58" s="680"/>
      <c r="AN58" s="680"/>
      <c r="AO58" s="680"/>
      <c r="AP58" s="680"/>
      <c r="AQ58" s="261"/>
      <c r="AR58" s="261" t="s">
        <v>1046</v>
      </c>
      <c r="AS58" s="261"/>
      <c r="AT58" s="261" t="s">
        <v>1046</v>
      </c>
    </row>
    <row r="59" spans="1:46" ht="12.75">
      <c r="A59" s="228" t="s">
        <v>222</v>
      </c>
      <c r="B59" s="228"/>
      <c r="C59" s="228"/>
      <c r="D59" s="228"/>
      <c r="E59" s="270" t="s">
        <v>191</v>
      </c>
      <c r="F59" s="270"/>
      <c r="G59" s="270"/>
      <c r="H59" s="228" t="s">
        <v>192</v>
      </c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680">
        <v>850000</v>
      </c>
      <c r="AA59" s="680"/>
      <c r="AB59" s="680"/>
      <c r="AC59" s="680"/>
      <c r="AD59" s="680"/>
      <c r="AE59" s="680"/>
      <c r="AF59" s="680"/>
      <c r="AG59" s="680">
        <v>850000</v>
      </c>
      <c r="AH59" s="680"/>
      <c r="AI59" s="680"/>
      <c r="AJ59" s="680">
        <v>1561801.96</v>
      </c>
      <c r="AK59" s="680"/>
      <c r="AL59" s="680"/>
      <c r="AM59" s="680"/>
      <c r="AN59" s="680"/>
      <c r="AO59" s="680"/>
      <c r="AP59" s="680"/>
      <c r="AQ59" s="261"/>
      <c r="AR59" s="261" t="s">
        <v>1060</v>
      </c>
      <c r="AS59" s="261"/>
      <c r="AT59" s="261" t="s">
        <v>1060</v>
      </c>
    </row>
    <row r="60" spans="1:46" ht="12.75">
      <c r="A60" s="228" t="s">
        <v>222</v>
      </c>
      <c r="B60" s="228"/>
      <c r="C60" s="228"/>
      <c r="D60" s="228"/>
      <c r="E60" s="270" t="s">
        <v>201</v>
      </c>
      <c r="F60" s="270"/>
      <c r="G60" s="270"/>
      <c r="H60" s="228" t="s">
        <v>9</v>
      </c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680"/>
      <c r="AA60" s="680"/>
      <c r="AB60" s="680"/>
      <c r="AC60" s="680"/>
      <c r="AD60" s="680"/>
      <c r="AE60" s="680"/>
      <c r="AF60" s="680"/>
      <c r="AG60" s="680">
        <v>42900</v>
      </c>
      <c r="AH60" s="680"/>
      <c r="AI60" s="680"/>
      <c r="AJ60" s="680">
        <v>42896</v>
      </c>
      <c r="AK60" s="680"/>
      <c r="AL60" s="680"/>
      <c r="AM60" s="680"/>
      <c r="AN60" s="680"/>
      <c r="AO60" s="680"/>
      <c r="AP60" s="680"/>
      <c r="AQ60" s="261"/>
      <c r="AR60" s="261" t="s">
        <v>1046</v>
      </c>
      <c r="AS60" s="261"/>
      <c r="AT60" s="261" t="s">
        <v>1061</v>
      </c>
    </row>
    <row r="61" spans="1:46" ht="12.75">
      <c r="A61" s="228" t="s">
        <v>222</v>
      </c>
      <c r="B61" s="228"/>
      <c r="C61" s="228"/>
      <c r="D61" s="228"/>
      <c r="E61" s="270" t="s">
        <v>193</v>
      </c>
      <c r="F61" s="270"/>
      <c r="G61" s="270"/>
      <c r="H61" s="228" t="s">
        <v>194</v>
      </c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0">
        <v>48389.87</v>
      </c>
      <c r="AK61" s="680"/>
      <c r="AL61" s="680"/>
      <c r="AM61" s="680"/>
      <c r="AN61" s="680"/>
      <c r="AO61" s="680"/>
      <c r="AP61" s="680"/>
      <c r="AQ61" s="261"/>
      <c r="AR61" s="261" t="s">
        <v>1046</v>
      </c>
      <c r="AS61" s="261"/>
      <c r="AT61" s="261" t="s">
        <v>1046</v>
      </c>
    </row>
    <row r="62" spans="1:46" ht="12.75">
      <c r="A62" s="228" t="s">
        <v>222</v>
      </c>
      <c r="B62" s="228"/>
      <c r="C62" s="228"/>
      <c r="D62" s="228"/>
      <c r="E62" s="270" t="s">
        <v>224</v>
      </c>
      <c r="F62" s="270"/>
      <c r="G62" s="270"/>
      <c r="H62" s="228" t="s">
        <v>10</v>
      </c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680"/>
      <c r="AA62" s="680"/>
      <c r="AB62" s="680"/>
      <c r="AC62" s="680"/>
      <c r="AD62" s="680"/>
      <c r="AE62" s="680"/>
      <c r="AF62" s="680"/>
      <c r="AG62" s="680"/>
      <c r="AH62" s="680"/>
      <c r="AI62" s="680"/>
      <c r="AJ62" s="680">
        <v>270</v>
      </c>
      <c r="AK62" s="680"/>
      <c r="AL62" s="680"/>
      <c r="AM62" s="680"/>
      <c r="AN62" s="680"/>
      <c r="AO62" s="680"/>
      <c r="AP62" s="680"/>
      <c r="AQ62" s="261"/>
      <c r="AR62" s="261" t="s">
        <v>1046</v>
      </c>
      <c r="AS62" s="261"/>
      <c r="AT62" s="261" t="s">
        <v>1046</v>
      </c>
    </row>
    <row r="63" spans="1:46" ht="12.75">
      <c r="A63" s="228" t="s">
        <v>222</v>
      </c>
      <c r="B63" s="228"/>
      <c r="C63" s="228"/>
      <c r="D63" s="228"/>
      <c r="E63" s="270" t="s">
        <v>225</v>
      </c>
      <c r="F63" s="270"/>
      <c r="G63" s="270"/>
      <c r="H63" s="228" t="s">
        <v>226</v>
      </c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680"/>
      <c r="AA63" s="680"/>
      <c r="AB63" s="680"/>
      <c r="AC63" s="680"/>
      <c r="AD63" s="680"/>
      <c r="AE63" s="680"/>
      <c r="AF63" s="680"/>
      <c r="AG63" s="680">
        <v>48000</v>
      </c>
      <c r="AH63" s="680"/>
      <c r="AI63" s="680"/>
      <c r="AJ63" s="680">
        <v>62150.12</v>
      </c>
      <c r="AK63" s="680"/>
      <c r="AL63" s="680"/>
      <c r="AM63" s="680"/>
      <c r="AN63" s="680"/>
      <c r="AO63" s="680"/>
      <c r="AP63" s="680"/>
      <c r="AQ63" s="261"/>
      <c r="AR63" s="261" t="s">
        <v>1046</v>
      </c>
      <c r="AS63" s="261"/>
      <c r="AT63" s="261" t="s">
        <v>1062</v>
      </c>
    </row>
    <row r="64" spans="1:46" ht="12.75">
      <c r="A64" s="228" t="s">
        <v>222</v>
      </c>
      <c r="B64" s="228"/>
      <c r="C64" s="228"/>
      <c r="D64" s="228"/>
      <c r="E64" s="270" t="s">
        <v>227</v>
      </c>
      <c r="F64" s="270"/>
      <c r="G64" s="270"/>
      <c r="H64" s="228" t="s">
        <v>228</v>
      </c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680">
        <v>395000</v>
      </c>
      <c r="AA64" s="680"/>
      <c r="AB64" s="680"/>
      <c r="AC64" s="680"/>
      <c r="AD64" s="680"/>
      <c r="AE64" s="680"/>
      <c r="AF64" s="680"/>
      <c r="AG64" s="680"/>
      <c r="AH64" s="680"/>
      <c r="AI64" s="680"/>
      <c r="AJ64" s="680">
        <v>8005</v>
      </c>
      <c r="AK64" s="680"/>
      <c r="AL64" s="680"/>
      <c r="AM64" s="680"/>
      <c r="AN64" s="680"/>
      <c r="AO64" s="680"/>
      <c r="AP64" s="680"/>
      <c r="AQ64" s="261"/>
      <c r="AR64" s="261" t="s">
        <v>892</v>
      </c>
      <c r="AS64" s="261"/>
      <c r="AT64" s="261" t="s">
        <v>1046</v>
      </c>
    </row>
    <row r="65" spans="1:46" ht="12.75">
      <c r="A65" s="284" t="s">
        <v>222</v>
      </c>
      <c r="B65" s="284"/>
      <c r="C65" s="284"/>
      <c r="D65" s="284"/>
      <c r="E65" s="284" t="s">
        <v>229</v>
      </c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681">
        <v>1245000</v>
      </c>
      <c r="AA65" s="681"/>
      <c r="AB65" s="681"/>
      <c r="AC65" s="681"/>
      <c r="AD65" s="681"/>
      <c r="AE65" s="681"/>
      <c r="AF65" s="681"/>
      <c r="AG65" s="681">
        <v>940900</v>
      </c>
      <c r="AH65" s="681"/>
      <c r="AI65" s="681"/>
      <c r="AJ65" s="681">
        <v>1747182.95</v>
      </c>
      <c r="AK65" s="681"/>
      <c r="AL65" s="681"/>
      <c r="AM65" s="681"/>
      <c r="AN65" s="681"/>
      <c r="AO65" s="681"/>
      <c r="AP65" s="681"/>
      <c r="AQ65" s="285"/>
      <c r="AR65" s="285" t="s">
        <v>1063</v>
      </c>
      <c r="AS65" s="285"/>
      <c r="AT65" s="285" t="s">
        <v>1064</v>
      </c>
    </row>
    <row r="66" spans="1:46" ht="12.75">
      <c r="A66" s="228" t="s">
        <v>230</v>
      </c>
      <c r="B66" s="228"/>
      <c r="C66" s="228"/>
      <c r="D66" s="228"/>
      <c r="E66" s="270" t="s">
        <v>231</v>
      </c>
      <c r="F66" s="270"/>
      <c r="G66" s="270"/>
      <c r="H66" s="228" t="s">
        <v>232</v>
      </c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680">
        <v>2500000</v>
      </c>
      <c r="AA66" s="680"/>
      <c r="AB66" s="680"/>
      <c r="AC66" s="680"/>
      <c r="AD66" s="680"/>
      <c r="AE66" s="680"/>
      <c r="AF66" s="680"/>
      <c r="AG66" s="680">
        <v>2500000</v>
      </c>
      <c r="AH66" s="680"/>
      <c r="AI66" s="680"/>
      <c r="AJ66" s="680">
        <v>2510519.79</v>
      </c>
      <c r="AK66" s="680"/>
      <c r="AL66" s="680"/>
      <c r="AM66" s="680"/>
      <c r="AN66" s="680"/>
      <c r="AO66" s="680"/>
      <c r="AP66" s="680"/>
      <c r="AQ66" s="261"/>
      <c r="AR66" s="261" t="s">
        <v>1065</v>
      </c>
      <c r="AS66" s="261"/>
      <c r="AT66" s="261" t="s">
        <v>1065</v>
      </c>
    </row>
    <row r="67" spans="1:46" ht="12.75">
      <c r="A67" s="228" t="s">
        <v>230</v>
      </c>
      <c r="B67" s="228"/>
      <c r="C67" s="228"/>
      <c r="D67" s="228"/>
      <c r="E67" s="270" t="s">
        <v>233</v>
      </c>
      <c r="F67" s="270"/>
      <c r="G67" s="270"/>
      <c r="H67" s="228" t="s">
        <v>234</v>
      </c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680">
        <v>1029000</v>
      </c>
      <c r="AA67" s="680"/>
      <c r="AB67" s="680"/>
      <c r="AC67" s="680"/>
      <c r="AD67" s="680"/>
      <c r="AE67" s="680"/>
      <c r="AF67" s="680"/>
      <c r="AG67" s="680">
        <v>1029000</v>
      </c>
      <c r="AH67" s="680"/>
      <c r="AI67" s="680"/>
      <c r="AJ67" s="680"/>
      <c r="AK67" s="680"/>
      <c r="AL67" s="680"/>
      <c r="AM67" s="680"/>
      <c r="AN67" s="680"/>
      <c r="AO67" s="680"/>
      <c r="AP67" s="680"/>
      <c r="AQ67" s="261"/>
      <c r="AR67" s="261" t="s">
        <v>1013</v>
      </c>
      <c r="AS67" s="261"/>
      <c r="AT67" s="261" t="s">
        <v>1013</v>
      </c>
    </row>
    <row r="68" spans="1:46" ht="12.75">
      <c r="A68" s="284" t="s">
        <v>230</v>
      </c>
      <c r="B68" s="284"/>
      <c r="C68" s="284"/>
      <c r="D68" s="284"/>
      <c r="E68" s="284" t="s">
        <v>235</v>
      </c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681">
        <v>3529000</v>
      </c>
      <c r="AA68" s="681"/>
      <c r="AB68" s="681"/>
      <c r="AC68" s="681"/>
      <c r="AD68" s="681"/>
      <c r="AE68" s="681"/>
      <c r="AF68" s="681"/>
      <c r="AG68" s="681">
        <v>3529000</v>
      </c>
      <c r="AH68" s="681"/>
      <c r="AI68" s="681"/>
      <c r="AJ68" s="681">
        <v>2510519.79</v>
      </c>
      <c r="AK68" s="681"/>
      <c r="AL68" s="681"/>
      <c r="AM68" s="681"/>
      <c r="AN68" s="681"/>
      <c r="AO68" s="681"/>
      <c r="AP68" s="681"/>
      <c r="AQ68" s="285"/>
      <c r="AR68" s="285" t="s">
        <v>856</v>
      </c>
      <c r="AS68" s="285"/>
      <c r="AT68" s="285" t="s">
        <v>856</v>
      </c>
    </row>
    <row r="69" spans="1:46" ht="12.75">
      <c r="A69" s="228" t="s">
        <v>444</v>
      </c>
      <c r="B69" s="228"/>
      <c r="C69" s="228"/>
      <c r="D69" s="228"/>
      <c r="E69" s="270" t="s">
        <v>184</v>
      </c>
      <c r="F69" s="270"/>
      <c r="G69" s="270"/>
      <c r="H69" s="228" t="s">
        <v>185</v>
      </c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680">
        <v>190240600</v>
      </c>
      <c r="AA69" s="680"/>
      <c r="AB69" s="680"/>
      <c r="AC69" s="680"/>
      <c r="AD69" s="680"/>
      <c r="AE69" s="680"/>
      <c r="AF69" s="680"/>
      <c r="AG69" s="680">
        <v>152898000</v>
      </c>
      <c r="AH69" s="680"/>
      <c r="AI69" s="680"/>
      <c r="AJ69" s="680">
        <v>152898000</v>
      </c>
      <c r="AK69" s="680"/>
      <c r="AL69" s="680"/>
      <c r="AM69" s="680"/>
      <c r="AN69" s="680"/>
      <c r="AO69" s="680"/>
      <c r="AP69" s="680"/>
      <c r="AQ69" s="261"/>
      <c r="AR69" s="261" t="s">
        <v>914</v>
      </c>
      <c r="AS69" s="261"/>
      <c r="AT69" s="261" t="s">
        <v>835</v>
      </c>
    </row>
    <row r="70" spans="1:46" ht="12.75">
      <c r="A70" s="228" t="s">
        <v>444</v>
      </c>
      <c r="B70" s="228"/>
      <c r="C70" s="228"/>
      <c r="D70" s="228"/>
      <c r="E70" s="270" t="s">
        <v>186</v>
      </c>
      <c r="F70" s="270"/>
      <c r="G70" s="270"/>
      <c r="H70" s="228" t="s">
        <v>1066</v>
      </c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680">
        <v>4043000</v>
      </c>
      <c r="AA70" s="680"/>
      <c r="AB70" s="680"/>
      <c r="AC70" s="680"/>
      <c r="AD70" s="680"/>
      <c r="AE70" s="680"/>
      <c r="AF70" s="680"/>
      <c r="AG70" s="680">
        <v>4043000</v>
      </c>
      <c r="AH70" s="680"/>
      <c r="AI70" s="680"/>
      <c r="AJ70" s="680">
        <v>684051949.43</v>
      </c>
      <c r="AK70" s="680"/>
      <c r="AL70" s="680"/>
      <c r="AM70" s="680"/>
      <c r="AN70" s="680"/>
      <c r="AO70" s="680"/>
      <c r="AP70" s="680"/>
      <c r="AQ70" s="261"/>
      <c r="AR70" s="261" t="s">
        <v>1046</v>
      </c>
      <c r="AS70" s="261"/>
      <c r="AT70" s="261" t="s">
        <v>1046</v>
      </c>
    </row>
    <row r="71" spans="1:46" ht="12.75">
      <c r="A71" s="228" t="s">
        <v>444</v>
      </c>
      <c r="B71" s="228"/>
      <c r="C71" s="228"/>
      <c r="D71" s="228"/>
      <c r="E71" s="270" t="s">
        <v>915</v>
      </c>
      <c r="F71" s="270"/>
      <c r="G71" s="270"/>
      <c r="H71" s="228" t="s">
        <v>1067</v>
      </c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680">
        <v>405368000</v>
      </c>
      <c r="AA71" s="680"/>
      <c r="AB71" s="680"/>
      <c r="AC71" s="680"/>
      <c r="AD71" s="680"/>
      <c r="AE71" s="680"/>
      <c r="AF71" s="680"/>
      <c r="AG71" s="680">
        <v>615844400</v>
      </c>
      <c r="AH71" s="680"/>
      <c r="AI71" s="680"/>
      <c r="AJ71" s="680">
        <v>615148577.36</v>
      </c>
      <c r="AK71" s="680"/>
      <c r="AL71" s="680"/>
      <c r="AM71" s="680"/>
      <c r="AN71" s="680"/>
      <c r="AO71" s="680"/>
      <c r="AP71" s="680"/>
      <c r="AQ71" s="261"/>
      <c r="AR71" s="261" t="s">
        <v>921</v>
      </c>
      <c r="AS71" s="261"/>
      <c r="AT71" s="261" t="s">
        <v>922</v>
      </c>
    </row>
    <row r="72" spans="1:46" ht="12.75">
      <c r="A72" s="228" t="s">
        <v>444</v>
      </c>
      <c r="B72" s="228"/>
      <c r="C72" s="228"/>
      <c r="D72" s="228"/>
      <c r="E72" s="270" t="s">
        <v>187</v>
      </c>
      <c r="F72" s="270"/>
      <c r="G72" s="270"/>
      <c r="H72" s="228" t="s">
        <v>1068</v>
      </c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680">
        <v>4043000</v>
      </c>
      <c r="AA72" s="680"/>
      <c r="AB72" s="680"/>
      <c r="AC72" s="680"/>
      <c r="AD72" s="680"/>
      <c r="AE72" s="680"/>
      <c r="AF72" s="680"/>
      <c r="AG72" s="680">
        <v>4043000</v>
      </c>
      <c r="AH72" s="680"/>
      <c r="AI72" s="680"/>
      <c r="AJ72" s="680">
        <v>4959575.83</v>
      </c>
      <c r="AK72" s="680"/>
      <c r="AL72" s="680"/>
      <c r="AM72" s="680"/>
      <c r="AN72" s="680"/>
      <c r="AO72" s="680"/>
      <c r="AP72" s="680"/>
      <c r="AQ72" s="261"/>
      <c r="AR72" s="261" t="s">
        <v>1069</v>
      </c>
      <c r="AS72" s="261"/>
      <c r="AT72" s="261" t="s">
        <v>1069</v>
      </c>
    </row>
    <row r="73" spans="1:46" ht="12.75">
      <c r="A73" s="284" t="s">
        <v>444</v>
      </c>
      <c r="B73" s="284"/>
      <c r="C73" s="284"/>
      <c r="D73" s="284"/>
      <c r="E73" s="284" t="s">
        <v>447</v>
      </c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681">
        <v>603694600</v>
      </c>
      <c r="AA73" s="681"/>
      <c r="AB73" s="681"/>
      <c r="AC73" s="681"/>
      <c r="AD73" s="681"/>
      <c r="AE73" s="681"/>
      <c r="AF73" s="681"/>
      <c r="AG73" s="681">
        <v>776828400</v>
      </c>
      <c r="AH73" s="681"/>
      <c r="AI73" s="681"/>
      <c r="AJ73" s="681">
        <v>1457058102.62</v>
      </c>
      <c r="AK73" s="681"/>
      <c r="AL73" s="681"/>
      <c r="AM73" s="681"/>
      <c r="AN73" s="681"/>
      <c r="AO73" s="681"/>
      <c r="AP73" s="681"/>
      <c r="AQ73" s="285"/>
      <c r="AR73" s="285" t="s">
        <v>1070</v>
      </c>
      <c r="AS73" s="285"/>
      <c r="AT73" s="285" t="s">
        <v>1071</v>
      </c>
    </row>
    <row r="74" spans="1:46" ht="12.75">
      <c r="A74" s="228" t="s">
        <v>236</v>
      </c>
      <c r="B74" s="228"/>
      <c r="C74" s="228"/>
      <c r="D74" s="228"/>
      <c r="E74" s="270" t="s">
        <v>237</v>
      </c>
      <c r="F74" s="270"/>
      <c r="G74" s="270"/>
      <c r="H74" s="228" t="s">
        <v>238</v>
      </c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680"/>
      <c r="AA74" s="680"/>
      <c r="AB74" s="680"/>
      <c r="AC74" s="680"/>
      <c r="AD74" s="680"/>
      <c r="AE74" s="680"/>
      <c r="AF74" s="680"/>
      <c r="AG74" s="680">
        <v>7010300</v>
      </c>
      <c r="AH74" s="680"/>
      <c r="AI74" s="680"/>
      <c r="AJ74" s="680">
        <v>7010222.8</v>
      </c>
      <c r="AK74" s="680"/>
      <c r="AL74" s="680"/>
      <c r="AM74" s="680"/>
      <c r="AN74" s="680"/>
      <c r="AO74" s="680"/>
      <c r="AP74" s="680"/>
      <c r="AQ74" s="261"/>
      <c r="AR74" s="261" t="s">
        <v>1046</v>
      </c>
      <c r="AS74" s="261"/>
      <c r="AT74" s="261" t="s">
        <v>835</v>
      </c>
    </row>
    <row r="75" spans="1:46" ht="12.75">
      <c r="A75" s="228" t="s">
        <v>236</v>
      </c>
      <c r="B75" s="228"/>
      <c r="C75" s="228"/>
      <c r="D75" s="228"/>
      <c r="E75" s="270" t="s">
        <v>239</v>
      </c>
      <c r="F75" s="270"/>
      <c r="G75" s="270"/>
      <c r="H75" s="228" t="s">
        <v>240</v>
      </c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680"/>
      <c r="AA75" s="680"/>
      <c r="AB75" s="680"/>
      <c r="AC75" s="680"/>
      <c r="AD75" s="680"/>
      <c r="AE75" s="680"/>
      <c r="AF75" s="680"/>
      <c r="AG75" s="680">
        <v>719100</v>
      </c>
      <c r="AH75" s="680"/>
      <c r="AI75" s="680"/>
      <c r="AJ75" s="680">
        <v>751820.11</v>
      </c>
      <c r="AK75" s="680"/>
      <c r="AL75" s="680"/>
      <c r="AM75" s="680"/>
      <c r="AN75" s="680"/>
      <c r="AO75" s="680"/>
      <c r="AP75" s="680"/>
      <c r="AQ75" s="261"/>
      <c r="AR75" s="261" t="s">
        <v>1046</v>
      </c>
      <c r="AS75" s="261"/>
      <c r="AT75" s="261" t="s">
        <v>866</v>
      </c>
    </row>
    <row r="76" spans="1:46" ht="12.75">
      <c r="A76" s="228" t="s">
        <v>236</v>
      </c>
      <c r="B76" s="228"/>
      <c r="C76" s="228"/>
      <c r="D76" s="228"/>
      <c r="E76" s="270" t="s">
        <v>193</v>
      </c>
      <c r="F76" s="270"/>
      <c r="G76" s="270"/>
      <c r="H76" s="228" t="s">
        <v>194</v>
      </c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680"/>
      <c r="AA76" s="680"/>
      <c r="AB76" s="680"/>
      <c r="AC76" s="680"/>
      <c r="AD76" s="680"/>
      <c r="AE76" s="680"/>
      <c r="AF76" s="680"/>
      <c r="AG76" s="680">
        <v>305400</v>
      </c>
      <c r="AH76" s="680"/>
      <c r="AI76" s="680"/>
      <c r="AJ76" s="680">
        <v>308887.76</v>
      </c>
      <c r="AK76" s="680"/>
      <c r="AL76" s="680"/>
      <c r="AM76" s="680"/>
      <c r="AN76" s="680"/>
      <c r="AO76" s="680"/>
      <c r="AP76" s="680"/>
      <c r="AQ76" s="261"/>
      <c r="AR76" s="261" t="s">
        <v>1046</v>
      </c>
      <c r="AS76" s="261"/>
      <c r="AT76" s="261" t="s">
        <v>1072</v>
      </c>
    </row>
    <row r="77" spans="1:46" ht="12.75">
      <c r="A77" s="284" t="s">
        <v>236</v>
      </c>
      <c r="B77" s="284"/>
      <c r="C77" s="284"/>
      <c r="D77" s="284"/>
      <c r="E77" s="284" t="s">
        <v>241</v>
      </c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681"/>
      <c r="AA77" s="681"/>
      <c r="AB77" s="681"/>
      <c r="AC77" s="681"/>
      <c r="AD77" s="681"/>
      <c r="AE77" s="681"/>
      <c r="AF77" s="681"/>
      <c r="AG77" s="681">
        <v>8034800</v>
      </c>
      <c r="AH77" s="681"/>
      <c r="AI77" s="681"/>
      <c r="AJ77" s="681">
        <v>8070930.67</v>
      </c>
      <c r="AK77" s="681"/>
      <c r="AL77" s="681"/>
      <c r="AM77" s="681"/>
      <c r="AN77" s="681"/>
      <c r="AO77" s="681"/>
      <c r="AP77" s="681"/>
      <c r="AQ77" s="285"/>
      <c r="AR77" s="285" t="s">
        <v>1046</v>
      </c>
      <c r="AS77" s="285"/>
      <c r="AT77" s="285" t="s">
        <v>1073</v>
      </c>
    </row>
    <row r="78" spans="1:46" ht="14.25" thickBot="1">
      <c r="A78" s="286" t="s">
        <v>242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682">
        <v>733008600</v>
      </c>
      <c r="AA78" s="682"/>
      <c r="AB78" s="682"/>
      <c r="AC78" s="682"/>
      <c r="AD78" s="682"/>
      <c r="AE78" s="682"/>
      <c r="AF78" s="682"/>
      <c r="AG78" s="682">
        <v>931680800</v>
      </c>
      <c r="AH78" s="682"/>
      <c r="AI78" s="682"/>
      <c r="AJ78" s="682">
        <v>1613772132.14</v>
      </c>
      <c r="AK78" s="682"/>
      <c r="AL78" s="682"/>
      <c r="AM78" s="682"/>
      <c r="AN78" s="682"/>
      <c r="AO78" s="682"/>
      <c r="AP78" s="682"/>
      <c r="AQ78" s="287"/>
      <c r="AR78" s="287" t="s">
        <v>1074</v>
      </c>
      <c r="AS78" s="287"/>
      <c r="AT78" s="287" t="s">
        <v>1075</v>
      </c>
    </row>
    <row r="79" spans="1:46" ht="12.7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</row>
    <row r="80" spans="1:46" ht="16.5">
      <c r="A80" s="278" t="s">
        <v>949</v>
      </c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</row>
    <row r="81" spans="1:46" ht="12.75">
      <c r="A81" s="279" t="s">
        <v>1033</v>
      </c>
      <c r="B81" s="279"/>
      <c r="C81" s="279"/>
      <c r="D81" s="279"/>
      <c r="E81" s="279" t="s">
        <v>2</v>
      </c>
      <c r="F81" s="279"/>
      <c r="G81" s="279"/>
      <c r="H81" s="279" t="s">
        <v>160</v>
      </c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80"/>
      <c r="AA81" s="280"/>
      <c r="AB81" s="280"/>
      <c r="AC81" s="280"/>
      <c r="AD81" s="280"/>
      <c r="AE81" s="280"/>
      <c r="AF81" s="280" t="s">
        <v>161</v>
      </c>
      <c r="AG81" s="280"/>
      <c r="AH81" s="280"/>
      <c r="AI81" s="280" t="s">
        <v>162</v>
      </c>
      <c r="AJ81" s="280"/>
      <c r="AK81" s="280"/>
      <c r="AL81" s="280"/>
      <c r="AM81" s="280"/>
      <c r="AN81" s="280"/>
      <c r="AO81" s="280"/>
      <c r="AP81" s="280" t="s">
        <v>1034</v>
      </c>
      <c r="AQ81" s="280"/>
      <c r="AR81" s="280" t="s">
        <v>1035</v>
      </c>
      <c r="AS81" s="280"/>
      <c r="AT81" s="280" t="s">
        <v>1036</v>
      </c>
    </row>
    <row r="82" spans="1:46" ht="12.75">
      <c r="A82" s="281" t="s">
        <v>1037</v>
      </c>
      <c r="B82" s="281"/>
      <c r="C82" s="281"/>
      <c r="D82" s="281"/>
      <c r="E82" s="281" t="s">
        <v>1038</v>
      </c>
      <c r="F82" s="281"/>
      <c r="G82" s="281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 t="s">
        <v>163</v>
      </c>
      <c r="AG82" s="282"/>
      <c r="AH82" s="282"/>
      <c r="AI82" s="282" t="s">
        <v>164</v>
      </c>
      <c r="AJ82" s="282"/>
      <c r="AK82" s="282"/>
      <c r="AL82" s="282"/>
      <c r="AM82" s="282"/>
      <c r="AN82" s="282"/>
      <c r="AO82" s="282"/>
      <c r="AP82" s="282" t="s">
        <v>165</v>
      </c>
      <c r="AQ82" s="282"/>
      <c r="AR82" s="282"/>
      <c r="AS82" s="282"/>
      <c r="AT82" s="282"/>
    </row>
    <row r="83" spans="1:46" ht="12.75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</row>
    <row r="84" spans="1:46" ht="12.75">
      <c r="A84" s="228" t="s">
        <v>231</v>
      </c>
      <c r="B84" s="228"/>
      <c r="C84" s="228"/>
      <c r="D84" s="228"/>
      <c r="E84" s="270" t="s">
        <v>243</v>
      </c>
      <c r="F84" s="270"/>
      <c r="G84" s="270"/>
      <c r="H84" s="228" t="s">
        <v>244</v>
      </c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680">
        <v>580000</v>
      </c>
      <c r="AA84" s="680"/>
      <c r="AB84" s="680"/>
      <c r="AC84" s="680"/>
      <c r="AD84" s="680"/>
      <c r="AE84" s="680"/>
      <c r="AF84" s="680"/>
      <c r="AG84" s="680">
        <v>580000</v>
      </c>
      <c r="AH84" s="680"/>
      <c r="AI84" s="680"/>
      <c r="AJ84" s="680">
        <v>544500</v>
      </c>
      <c r="AK84" s="680"/>
      <c r="AL84" s="680"/>
      <c r="AM84" s="680"/>
      <c r="AN84" s="680"/>
      <c r="AO84" s="680"/>
      <c r="AP84" s="680"/>
      <c r="AQ84" s="261"/>
      <c r="AR84" s="261" t="s">
        <v>1076</v>
      </c>
      <c r="AS84" s="261"/>
      <c r="AT84" s="261" t="s">
        <v>1076</v>
      </c>
    </row>
    <row r="85" spans="1:46" ht="12.75">
      <c r="A85" s="284" t="s">
        <v>231</v>
      </c>
      <c r="B85" s="284"/>
      <c r="C85" s="284"/>
      <c r="D85" s="284"/>
      <c r="E85" s="284" t="s">
        <v>245</v>
      </c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681">
        <v>580000</v>
      </c>
      <c r="AA85" s="681"/>
      <c r="AB85" s="681"/>
      <c r="AC85" s="681"/>
      <c r="AD85" s="681"/>
      <c r="AE85" s="681"/>
      <c r="AF85" s="681"/>
      <c r="AG85" s="681">
        <v>580000</v>
      </c>
      <c r="AH85" s="681"/>
      <c r="AI85" s="681"/>
      <c r="AJ85" s="681">
        <v>544500</v>
      </c>
      <c r="AK85" s="681"/>
      <c r="AL85" s="681"/>
      <c r="AM85" s="681"/>
      <c r="AN85" s="681"/>
      <c r="AO85" s="681"/>
      <c r="AP85" s="681"/>
      <c r="AQ85" s="285"/>
      <c r="AR85" s="285" t="s">
        <v>1076</v>
      </c>
      <c r="AS85" s="285"/>
      <c r="AT85" s="285" t="s">
        <v>1076</v>
      </c>
    </row>
    <row r="86" spans="1:46" ht="12.75">
      <c r="A86" s="228" t="s">
        <v>190</v>
      </c>
      <c r="B86" s="228"/>
      <c r="C86" s="228"/>
      <c r="D86" s="228"/>
      <c r="E86" s="270" t="s">
        <v>243</v>
      </c>
      <c r="F86" s="270"/>
      <c r="G86" s="270"/>
      <c r="H86" s="228" t="s">
        <v>244</v>
      </c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680">
        <v>1771900</v>
      </c>
      <c r="AA86" s="680"/>
      <c r="AB86" s="680"/>
      <c r="AC86" s="680"/>
      <c r="AD86" s="680"/>
      <c r="AE86" s="680"/>
      <c r="AF86" s="680"/>
      <c r="AG86" s="680">
        <v>1771900</v>
      </c>
      <c r="AH86" s="680"/>
      <c r="AI86" s="680"/>
      <c r="AJ86" s="680">
        <v>158496</v>
      </c>
      <c r="AK86" s="680"/>
      <c r="AL86" s="680"/>
      <c r="AM86" s="680"/>
      <c r="AN86" s="680"/>
      <c r="AO86" s="680"/>
      <c r="AP86" s="680"/>
      <c r="AQ86" s="261"/>
      <c r="AR86" s="261" t="s">
        <v>1077</v>
      </c>
      <c r="AS86" s="261"/>
      <c r="AT86" s="261" t="s">
        <v>1077</v>
      </c>
    </row>
    <row r="87" spans="1:46" ht="12.75">
      <c r="A87" s="284" t="s">
        <v>190</v>
      </c>
      <c r="B87" s="284"/>
      <c r="C87" s="284"/>
      <c r="D87" s="284"/>
      <c r="E87" s="284" t="s">
        <v>195</v>
      </c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681">
        <v>1771900</v>
      </c>
      <c r="AA87" s="681"/>
      <c r="AB87" s="681"/>
      <c r="AC87" s="681"/>
      <c r="AD87" s="681"/>
      <c r="AE87" s="681"/>
      <c r="AF87" s="681"/>
      <c r="AG87" s="681">
        <v>1771900</v>
      </c>
      <c r="AH87" s="681"/>
      <c r="AI87" s="681"/>
      <c r="AJ87" s="681">
        <v>158496</v>
      </c>
      <c r="AK87" s="681"/>
      <c r="AL87" s="681"/>
      <c r="AM87" s="681"/>
      <c r="AN87" s="681"/>
      <c r="AO87" s="681"/>
      <c r="AP87" s="681"/>
      <c r="AQ87" s="285"/>
      <c r="AR87" s="285" t="s">
        <v>1077</v>
      </c>
      <c r="AS87" s="285"/>
      <c r="AT87" s="285" t="s">
        <v>1077</v>
      </c>
    </row>
    <row r="88" spans="1:46" ht="12.75">
      <c r="A88" s="228" t="s">
        <v>249</v>
      </c>
      <c r="B88" s="228"/>
      <c r="C88" s="228"/>
      <c r="D88" s="228"/>
      <c r="E88" s="270" t="s">
        <v>285</v>
      </c>
      <c r="F88" s="270"/>
      <c r="G88" s="270"/>
      <c r="H88" s="228" t="s">
        <v>286</v>
      </c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680"/>
      <c r="AA88" s="680"/>
      <c r="AB88" s="680"/>
      <c r="AC88" s="680"/>
      <c r="AD88" s="680"/>
      <c r="AE88" s="680"/>
      <c r="AF88" s="680"/>
      <c r="AG88" s="680">
        <v>44900</v>
      </c>
      <c r="AH88" s="680"/>
      <c r="AI88" s="680"/>
      <c r="AJ88" s="680">
        <v>44842.6</v>
      </c>
      <c r="AK88" s="680"/>
      <c r="AL88" s="680"/>
      <c r="AM88" s="680"/>
      <c r="AN88" s="680"/>
      <c r="AO88" s="680"/>
      <c r="AP88" s="680"/>
      <c r="AQ88" s="261"/>
      <c r="AR88" s="261" t="s">
        <v>1046</v>
      </c>
      <c r="AS88" s="261"/>
      <c r="AT88" s="261" t="s">
        <v>1078</v>
      </c>
    </row>
    <row r="89" spans="1:46" ht="12.75">
      <c r="A89" s="228" t="s">
        <v>249</v>
      </c>
      <c r="B89" s="228"/>
      <c r="C89" s="228"/>
      <c r="D89" s="228"/>
      <c r="E89" s="270" t="s">
        <v>250</v>
      </c>
      <c r="F89" s="270"/>
      <c r="G89" s="270"/>
      <c r="H89" s="228" t="s">
        <v>251</v>
      </c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680">
        <v>140000</v>
      </c>
      <c r="AA89" s="680"/>
      <c r="AB89" s="680"/>
      <c r="AC89" s="680"/>
      <c r="AD89" s="680"/>
      <c r="AE89" s="680"/>
      <c r="AF89" s="680"/>
      <c r="AG89" s="680">
        <v>140000</v>
      </c>
      <c r="AH89" s="680"/>
      <c r="AI89" s="680"/>
      <c r="AJ89" s="680">
        <v>133161</v>
      </c>
      <c r="AK89" s="680"/>
      <c r="AL89" s="680"/>
      <c r="AM89" s="680"/>
      <c r="AN89" s="680"/>
      <c r="AO89" s="680"/>
      <c r="AP89" s="680"/>
      <c r="AQ89" s="261"/>
      <c r="AR89" s="261" t="s">
        <v>1079</v>
      </c>
      <c r="AS89" s="261"/>
      <c r="AT89" s="261" t="s">
        <v>1079</v>
      </c>
    </row>
    <row r="90" spans="1:46" ht="12.75">
      <c r="A90" s="228" t="s">
        <v>249</v>
      </c>
      <c r="B90" s="228"/>
      <c r="C90" s="228"/>
      <c r="D90" s="228"/>
      <c r="E90" s="270" t="s">
        <v>243</v>
      </c>
      <c r="F90" s="270"/>
      <c r="G90" s="270"/>
      <c r="H90" s="228" t="s">
        <v>244</v>
      </c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680">
        <v>3000000</v>
      </c>
      <c r="AA90" s="680"/>
      <c r="AB90" s="680"/>
      <c r="AC90" s="680"/>
      <c r="AD90" s="680"/>
      <c r="AE90" s="680"/>
      <c r="AF90" s="680"/>
      <c r="AG90" s="680">
        <v>4185800</v>
      </c>
      <c r="AH90" s="680"/>
      <c r="AI90" s="680"/>
      <c r="AJ90" s="680">
        <v>4185761.84</v>
      </c>
      <c r="AK90" s="680"/>
      <c r="AL90" s="680"/>
      <c r="AM90" s="680"/>
      <c r="AN90" s="680"/>
      <c r="AO90" s="680"/>
      <c r="AP90" s="680"/>
      <c r="AQ90" s="261"/>
      <c r="AR90" s="261" t="s">
        <v>1080</v>
      </c>
      <c r="AS90" s="261"/>
      <c r="AT90" s="261" t="s">
        <v>835</v>
      </c>
    </row>
    <row r="91" spans="1:46" ht="12.75">
      <c r="A91" s="228" t="s">
        <v>249</v>
      </c>
      <c r="B91" s="228"/>
      <c r="C91" s="228"/>
      <c r="D91" s="228"/>
      <c r="E91" s="270" t="s">
        <v>252</v>
      </c>
      <c r="F91" s="270"/>
      <c r="G91" s="270"/>
      <c r="H91" s="228" t="s">
        <v>253</v>
      </c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680">
        <v>6000000</v>
      </c>
      <c r="AA91" s="680"/>
      <c r="AB91" s="680"/>
      <c r="AC91" s="680"/>
      <c r="AD91" s="680"/>
      <c r="AE91" s="680"/>
      <c r="AF91" s="680"/>
      <c r="AG91" s="680">
        <v>5830800</v>
      </c>
      <c r="AH91" s="680"/>
      <c r="AI91" s="680"/>
      <c r="AJ91" s="680">
        <v>5830752.24</v>
      </c>
      <c r="AK91" s="680"/>
      <c r="AL91" s="680"/>
      <c r="AM91" s="680"/>
      <c r="AN91" s="680"/>
      <c r="AO91" s="680"/>
      <c r="AP91" s="680"/>
      <c r="AQ91" s="261"/>
      <c r="AR91" s="261" t="s">
        <v>1081</v>
      </c>
      <c r="AS91" s="261"/>
      <c r="AT91" s="261" t="s">
        <v>835</v>
      </c>
    </row>
    <row r="92" spans="1:46" ht="12.75">
      <c r="A92" s="228" t="s">
        <v>249</v>
      </c>
      <c r="B92" s="228"/>
      <c r="C92" s="228"/>
      <c r="D92" s="228"/>
      <c r="E92" s="270" t="s">
        <v>254</v>
      </c>
      <c r="F92" s="270"/>
      <c r="G92" s="270"/>
      <c r="H92" s="228" t="s">
        <v>255</v>
      </c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680"/>
      <c r="AA92" s="680"/>
      <c r="AB92" s="680"/>
      <c r="AC92" s="680"/>
      <c r="AD92" s="680"/>
      <c r="AE92" s="680"/>
      <c r="AF92" s="680"/>
      <c r="AG92" s="680">
        <v>10000</v>
      </c>
      <c r="AH92" s="680"/>
      <c r="AI92" s="680"/>
      <c r="AJ92" s="680">
        <v>10000</v>
      </c>
      <c r="AK92" s="680"/>
      <c r="AL92" s="680"/>
      <c r="AM92" s="680"/>
      <c r="AN92" s="680"/>
      <c r="AO92" s="680"/>
      <c r="AP92" s="680"/>
      <c r="AQ92" s="261"/>
      <c r="AR92" s="261" t="s">
        <v>1046</v>
      </c>
      <c r="AS92" s="261"/>
      <c r="AT92" s="261" t="s">
        <v>835</v>
      </c>
    </row>
    <row r="93" spans="1:46" ht="12.75">
      <c r="A93" s="228" t="s">
        <v>249</v>
      </c>
      <c r="B93" s="228"/>
      <c r="C93" s="228"/>
      <c r="D93" s="228"/>
      <c r="E93" s="270" t="s">
        <v>433</v>
      </c>
      <c r="F93" s="270"/>
      <c r="G93" s="270"/>
      <c r="H93" s="228" t="s">
        <v>434</v>
      </c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680"/>
      <c r="AA93" s="680"/>
      <c r="AB93" s="680"/>
      <c r="AC93" s="680"/>
      <c r="AD93" s="680"/>
      <c r="AE93" s="680"/>
      <c r="AF93" s="680"/>
      <c r="AG93" s="680">
        <v>1200</v>
      </c>
      <c r="AH93" s="680"/>
      <c r="AI93" s="680"/>
      <c r="AJ93" s="680">
        <v>1121</v>
      </c>
      <c r="AK93" s="680"/>
      <c r="AL93" s="680"/>
      <c r="AM93" s="680"/>
      <c r="AN93" s="680"/>
      <c r="AO93" s="680"/>
      <c r="AP93" s="680"/>
      <c r="AQ93" s="261"/>
      <c r="AR93" s="261" t="s">
        <v>1046</v>
      </c>
      <c r="AS93" s="261"/>
      <c r="AT93" s="261" t="s">
        <v>1082</v>
      </c>
    </row>
    <row r="94" spans="1:46" ht="12.75">
      <c r="A94" s="228" t="s">
        <v>249</v>
      </c>
      <c r="B94" s="228"/>
      <c r="C94" s="228"/>
      <c r="D94" s="228"/>
      <c r="E94" s="270" t="s">
        <v>256</v>
      </c>
      <c r="F94" s="270"/>
      <c r="G94" s="270"/>
      <c r="H94" s="228" t="s">
        <v>257</v>
      </c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680">
        <v>3358400</v>
      </c>
      <c r="AA94" s="680"/>
      <c r="AB94" s="680"/>
      <c r="AC94" s="680"/>
      <c r="AD94" s="680"/>
      <c r="AE94" s="680"/>
      <c r="AF94" s="680"/>
      <c r="AG94" s="680">
        <v>7605800</v>
      </c>
      <c r="AH94" s="680"/>
      <c r="AI94" s="680"/>
      <c r="AJ94" s="680">
        <v>2839369</v>
      </c>
      <c r="AK94" s="680"/>
      <c r="AL94" s="680"/>
      <c r="AM94" s="680"/>
      <c r="AN94" s="680"/>
      <c r="AO94" s="680"/>
      <c r="AP94" s="680"/>
      <c r="AQ94" s="261"/>
      <c r="AR94" s="261" t="s">
        <v>1083</v>
      </c>
      <c r="AS94" s="261"/>
      <c r="AT94" s="261" t="s">
        <v>1084</v>
      </c>
    </row>
    <row r="95" spans="1:46" ht="12.75">
      <c r="A95" s="284" t="s">
        <v>249</v>
      </c>
      <c r="B95" s="284"/>
      <c r="C95" s="284"/>
      <c r="D95" s="284"/>
      <c r="E95" s="284" t="s">
        <v>258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681">
        <v>12498400</v>
      </c>
      <c r="AA95" s="681"/>
      <c r="AB95" s="681"/>
      <c r="AC95" s="681"/>
      <c r="AD95" s="681"/>
      <c r="AE95" s="681"/>
      <c r="AF95" s="681"/>
      <c r="AG95" s="681">
        <v>17818500</v>
      </c>
      <c r="AH95" s="681"/>
      <c r="AI95" s="681"/>
      <c r="AJ95" s="681">
        <v>13045007.68</v>
      </c>
      <c r="AK95" s="681"/>
      <c r="AL95" s="681"/>
      <c r="AM95" s="681"/>
      <c r="AN95" s="681"/>
      <c r="AO95" s="681"/>
      <c r="AP95" s="681"/>
      <c r="AQ95" s="285"/>
      <c r="AR95" s="285" t="s">
        <v>1085</v>
      </c>
      <c r="AS95" s="285"/>
      <c r="AT95" s="285" t="s">
        <v>1086</v>
      </c>
    </row>
    <row r="96" spans="1:46" ht="12.75">
      <c r="A96" s="228" t="s">
        <v>259</v>
      </c>
      <c r="B96" s="228"/>
      <c r="C96" s="228"/>
      <c r="D96" s="228"/>
      <c r="E96" s="270" t="s">
        <v>260</v>
      </c>
      <c r="F96" s="270"/>
      <c r="G96" s="270"/>
      <c r="H96" s="228" t="s">
        <v>261</v>
      </c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680">
        <v>1500000</v>
      </c>
      <c r="AA96" s="680"/>
      <c r="AB96" s="680"/>
      <c r="AC96" s="680"/>
      <c r="AD96" s="680"/>
      <c r="AE96" s="680"/>
      <c r="AF96" s="680"/>
      <c r="AG96" s="680">
        <v>1311500</v>
      </c>
      <c r="AH96" s="680"/>
      <c r="AI96" s="680"/>
      <c r="AJ96" s="680">
        <v>1076113.5</v>
      </c>
      <c r="AK96" s="680"/>
      <c r="AL96" s="680"/>
      <c r="AM96" s="680"/>
      <c r="AN96" s="680"/>
      <c r="AO96" s="680"/>
      <c r="AP96" s="680"/>
      <c r="AQ96" s="261"/>
      <c r="AR96" s="261" t="s">
        <v>1087</v>
      </c>
      <c r="AS96" s="261"/>
      <c r="AT96" s="261" t="s">
        <v>1088</v>
      </c>
    </row>
    <row r="97" spans="1:46" ht="12.75">
      <c r="A97" s="228" t="s">
        <v>259</v>
      </c>
      <c r="B97" s="228"/>
      <c r="C97" s="228"/>
      <c r="D97" s="228"/>
      <c r="E97" s="270" t="s">
        <v>243</v>
      </c>
      <c r="F97" s="270"/>
      <c r="G97" s="270"/>
      <c r="H97" s="228" t="s">
        <v>244</v>
      </c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680">
        <v>900000</v>
      </c>
      <c r="AA97" s="680"/>
      <c r="AB97" s="680"/>
      <c r="AC97" s="680"/>
      <c r="AD97" s="680"/>
      <c r="AE97" s="680"/>
      <c r="AF97" s="680"/>
      <c r="AG97" s="680">
        <v>147800</v>
      </c>
      <c r="AH97" s="680"/>
      <c r="AI97" s="680"/>
      <c r="AJ97" s="680">
        <v>147741</v>
      </c>
      <c r="AK97" s="680"/>
      <c r="AL97" s="680"/>
      <c r="AM97" s="680"/>
      <c r="AN97" s="680"/>
      <c r="AO97" s="680"/>
      <c r="AP97" s="680"/>
      <c r="AQ97" s="261"/>
      <c r="AR97" s="261" t="s">
        <v>1089</v>
      </c>
      <c r="AS97" s="261"/>
      <c r="AT97" s="261" t="s">
        <v>1090</v>
      </c>
    </row>
    <row r="98" spans="1:46" ht="12.75">
      <c r="A98" s="228" t="s">
        <v>259</v>
      </c>
      <c r="B98" s="228"/>
      <c r="C98" s="228"/>
      <c r="D98" s="228"/>
      <c r="E98" s="270" t="s">
        <v>256</v>
      </c>
      <c r="F98" s="270"/>
      <c r="G98" s="270"/>
      <c r="H98" s="228" t="s">
        <v>257</v>
      </c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680">
        <v>5747800</v>
      </c>
      <c r="AA98" s="680"/>
      <c r="AB98" s="680"/>
      <c r="AC98" s="680"/>
      <c r="AD98" s="680"/>
      <c r="AE98" s="680"/>
      <c r="AF98" s="680"/>
      <c r="AG98" s="680">
        <v>5002400</v>
      </c>
      <c r="AH98" s="680"/>
      <c r="AI98" s="680"/>
      <c r="AJ98" s="680">
        <v>405059</v>
      </c>
      <c r="AK98" s="680"/>
      <c r="AL98" s="680"/>
      <c r="AM98" s="680"/>
      <c r="AN98" s="680"/>
      <c r="AO98" s="680"/>
      <c r="AP98" s="680"/>
      <c r="AQ98" s="261"/>
      <c r="AR98" s="261" t="s">
        <v>1091</v>
      </c>
      <c r="AS98" s="261"/>
      <c r="AT98" s="261" t="s">
        <v>1092</v>
      </c>
    </row>
    <row r="99" spans="1:46" ht="12.75">
      <c r="A99" s="228" t="s">
        <v>259</v>
      </c>
      <c r="B99" s="228"/>
      <c r="C99" s="228"/>
      <c r="D99" s="228"/>
      <c r="E99" s="270" t="s">
        <v>272</v>
      </c>
      <c r="F99" s="270"/>
      <c r="G99" s="270"/>
      <c r="H99" s="228" t="s">
        <v>273</v>
      </c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680">
        <v>2000000</v>
      </c>
      <c r="AA99" s="680"/>
      <c r="AB99" s="680"/>
      <c r="AC99" s="680"/>
      <c r="AD99" s="680"/>
      <c r="AE99" s="680"/>
      <c r="AF99" s="680"/>
      <c r="AG99" s="680">
        <v>2000000</v>
      </c>
      <c r="AH99" s="680"/>
      <c r="AI99" s="680"/>
      <c r="AJ99" s="680"/>
      <c r="AK99" s="680"/>
      <c r="AL99" s="680"/>
      <c r="AM99" s="680"/>
      <c r="AN99" s="680"/>
      <c r="AO99" s="680"/>
      <c r="AP99" s="680"/>
      <c r="AQ99" s="261"/>
      <c r="AR99" s="261" t="s">
        <v>1013</v>
      </c>
      <c r="AS99" s="261"/>
      <c r="AT99" s="261" t="s">
        <v>1013</v>
      </c>
    </row>
    <row r="100" spans="1:46" ht="12.75">
      <c r="A100" s="284" t="s">
        <v>259</v>
      </c>
      <c r="B100" s="284"/>
      <c r="C100" s="284"/>
      <c r="D100" s="284"/>
      <c r="E100" s="284" t="s">
        <v>262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681">
        <v>10147800</v>
      </c>
      <c r="AA100" s="681"/>
      <c r="AB100" s="681"/>
      <c r="AC100" s="681"/>
      <c r="AD100" s="681"/>
      <c r="AE100" s="681"/>
      <c r="AF100" s="681"/>
      <c r="AG100" s="681">
        <v>8461700</v>
      </c>
      <c r="AH100" s="681"/>
      <c r="AI100" s="681"/>
      <c r="AJ100" s="681">
        <v>1628913.5</v>
      </c>
      <c r="AK100" s="681"/>
      <c r="AL100" s="681"/>
      <c r="AM100" s="681"/>
      <c r="AN100" s="681"/>
      <c r="AO100" s="681"/>
      <c r="AP100" s="681"/>
      <c r="AQ100" s="285"/>
      <c r="AR100" s="285" t="s">
        <v>1093</v>
      </c>
      <c r="AS100" s="285"/>
      <c r="AT100" s="285" t="s">
        <v>1094</v>
      </c>
    </row>
    <row r="101" spans="1:46" ht="12.75">
      <c r="A101" s="228" t="s">
        <v>223</v>
      </c>
      <c r="B101" s="228"/>
      <c r="C101" s="228"/>
      <c r="D101" s="228"/>
      <c r="E101" s="270" t="s">
        <v>243</v>
      </c>
      <c r="F101" s="270"/>
      <c r="G101" s="270"/>
      <c r="H101" s="228" t="s">
        <v>244</v>
      </c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680">
        <v>20000</v>
      </c>
      <c r="AA101" s="680"/>
      <c r="AB101" s="680"/>
      <c r="AC101" s="680"/>
      <c r="AD101" s="680"/>
      <c r="AE101" s="680"/>
      <c r="AF101" s="680"/>
      <c r="AG101" s="680">
        <v>4400</v>
      </c>
      <c r="AH101" s="680"/>
      <c r="AI101" s="680"/>
      <c r="AJ101" s="680">
        <v>4341.5</v>
      </c>
      <c r="AK101" s="680"/>
      <c r="AL101" s="680"/>
      <c r="AM101" s="680"/>
      <c r="AN101" s="680"/>
      <c r="AO101" s="680"/>
      <c r="AP101" s="680"/>
      <c r="AQ101" s="261"/>
      <c r="AR101" s="261" t="s">
        <v>1095</v>
      </c>
      <c r="AS101" s="261"/>
      <c r="AT101" s="261" t="s">
        <v>1096</v>
      </c>
    </row>
    <row r="102" spans="1:46" ht="12.75">
      <c r="A102" s="284" t="s">
        <v>223</v>
      </c>
      <c r="B102" s="284"/>
      <c r="C102" s="284"/>
      <c r="D102" s="284"/>
      <c r="E102" s="284" t="s">
        <v>263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681">
        <v>20000</v>
      </c>
      <c r="AA102" s="681"/>
      <c r="AB102" s="681"/>
      <c r="AC102" s="681"/>
      <c r="AD102" s="681"/>
      <c r="AE102" s="681"/>
      <c r="AF102" s="681"/>
      <c r="AG102" s="681">
        <v>4400</v>
      </c>
      <c r="AH102" s="681"/>
      <c r="AI102" s="681"/>
      <c r="AJ102" s="681">
        <v>4341.5</v>
      </c>
      <c r="AK102" s="681"/>
      <c r="AL102" s="681"/>
      <c r="AM102" s="681"/>
      <c r="AN102" s="681"/>
      <c r="AO102" s="681"/>
      <c r="AP102" s="681"/>
      <c r="AQ102" s="285"/>
      <c r="AR102" s="285" t="s">
        <v>1095</v>
      </c>
      <c r="AS102" s="285"/>
      <c r="AT102" s="285" t="s">
        <v>1096</v>
      </c>
    </row>
    <row r="103" spans="1:46" ht="12.75">
      <c r="A103" s="228" t="s">
        <v>198</v>
      </c>
      <c r="B103" s="228"/>
      <c r="C103" s="228"/>
      <c r="D103" s="228"/>
      <c r="E103" s="270" t="s">
        <v>243</v>
      </c>
      <c r="F103" s="270"/>
      <c r="G103" s="270"/>
      <c r="H103" s="228" t="s">
        <v>244</v>
      </c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680">
        <v>950000</v>
      </c>
      <c r="AA103" s="680"/>
      <c r="AB103" s="680"/>
      <c r="AC103" s="680"/>
      <c r="AD103" s="680"/>
      <c r="AE103" s="680"/>
      <c r="AF103" s="680"/>
      <c r="AG103" s="680">
        <v>316200</v>
      </c>
      <c r="AH103" s="680"/>
      <c r="AI103" s="680"/>
      <c r="AJ103" s="680">
        <v>316165.45</v>
      </c>
      <c r="AK103" s="680"/>
      <c r="AL103" s="680"/>
      <c r="AM103" s="680"/>
      <c r="AN103" s="680"/>
      <c r="AO103" s="680"/>
      <c r="AP103" s="680"/>
      <c r="AQ103" s="261"/>
      <c r="AR103" s="261" t="s">
        <v>1097</v>
      </c>
      <c r="AS103" s="261"/>
      <c r="AT103" s="261" t="s">
        <v>1061</v>
      </c>
    </row>
    <row r="104" spans="1:46" ht="12.75">
      <c r="A104" s="228" t="s">
        <v>198</v>
      </c>
      <c r="B104" s="228"/>
      <c r="C104" s="228"/>
      <c r="D104" s="228"/>
      <c r="E104" s="270" t="s">
        <v>252</v>
      </c>
      <c r="F104" s="270"/>
      <c r="G104" s="270"/>
      <c r="H104" s="228" t="s">
        <v>253</v>
      </c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680">
        <v>30000</v>
      </c>
      <c r="AA104" s="680"/>
      <c r="AB104" s="680"/>
      <c r="AC104" s="680"/>
      <c r="AD104" s="680"/>
      <c r="AE104" s="680"/>
      <c r="AF104" s="680"/>
      <c r="AG104" s="680">
        <v>106000</v>
      </c>
      <c r="AH104" s="680"/>
      <c r="AI104" s="680"/>
      <c r="AJ104" s="680">
        <v>96957.3</v>
      </c>
      <c r="AK104" s="680"/>
      <c r="AL104" s="680"/>
      <c r="AM104" s="680"/>
      <c r="AN104" s="680"/>
      <c r="AO104" s="680"/>
      <c r="AP104" s="680"/>
      <c r="AQ104" s="261"/>
      <c r="AR104" s="261" t="s">
        <v>1098</v>
      </c>
      <c r="AS104" s="261"/>
      <c r="AT104" s="261" t="s">
        <v>1099</v>
      </c>
    </row>
    <row r="105" spans="1:46" ht="12.75">
      <c r="A105" s="284" t="s">
        <v>198</v>
      </c>
      <c r="B105" s="284"/>
      <c r="C105" s="284"/>
      <c r="D105" s="284"/>
      <c r="E105" s="284" t="s">
        <v>264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681">
        <v>980000</v>
      </c>
      <c r="AA105" s="681"/>
      <c r="AB105" s="681"/>
      <c r="AC105" s="681"/>
      <c r="AD105" s="681"/>
      <c r="AE105" s="681"/>
      <c r="AF105" s="681"/>
      <c r="AG105" s="681">
        <v>422200</v>
      </c>
      <c r="AH105" s="681"/>
      <c r="AI105" s="681"/>
      <c r="AJ105" s="681">
        <v>413122.75</v>
      </c>
      <c r="AK105" s="681"/>
      <c r="AL105" s="681"/>
      <c r="AM105" s="681"/>
      <c r="AN105" s="681"/>
      <c r="AO105" s="681"/>
      <c r="AP105" s="681"/>
      <c r="AQ105" s="285"/>
      <c r="AR105" s="285" t="s">
        <v>1100</v>
      </c>
      <c r="AS105" s="285"/>
      <c r="AT105" s="285" t="s">
        <v>1101</v>
      </c>
    </row>
    <row r="106" spans="1:46" ht="12.75">
      <c r="A106" s="228" t="s">
        <v>265</v>
      </c>
      <c r="B106" s="228"/>
      <c r="C106" s="228"/>
      <c r="D106" s="228"/>
      <c r="E106" s="270" t="s">
        <v>266</v>
      </c>
      <c r="F106" s="270"/>
      <c r="G106" s="270"/>
      <c r="H106" s="228" t="s">
        <v>267</v>
      </c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680"/>
      <c r="AA106" s="680"/>
      <c r="AB106" s="680"/>
      <c r="AC106" s="680"/>
      <c r="AD106" s="680"/>
      <c r="AE106" s="680"/>
      <c r="AF106" s="680"/>
      <c r="AG106" s="680">
        <v>840000</v>
      </c>
      <c r="AH106" s="680"/>
      <c r="AI106" s="680"/>
      <c r="AJ106" s="680">
        <v>828494.82</v>
      </c>
      <c r="AK106" s="680"/>
      <c r="AL106" s="680"/>
      <c r="AM106" s="680"/>
      <c r="AN106" s="680"/>
      <c r="AO106" s="680"/>
      <c r="AP106" s="680"/>
      <c r="AQ106" s="261"/>
      <c r="AR106" s="261" t="s">
        <v>1046</v>
      </c>
      <c r="AS106" s="261"/>
      <c r="AT106" s="261" t="s">
        <v>1102</v>
      </c>
    </row>
    <row r="107" spans="1:46" ht="12.75">
      <c r="A107" s="228" t="s">
        <v>265</v>
      </c>
      <c r="B107" s="228"/>
      <c r="C107" s="228"/>
      <c r="D107" s="228"/>
      <c r="E107" s="270" t="s">
        <v>268</v>
      </c>
      <c r="F107" s="270"/>
      <c r="G107" s="270"/>
      <c r="H107" s="228" t="s">
        <v>269</v>
      </c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680">
        <v>31710000</v>
      </c>
      <c r="AA107" s="680"/>
      <c r="AB107" s="680"/>
      <c r="AC107" s="680"/>
      <c r="AD107" s="680"/>
      <c r="AE107" s="680"/>
      <c r="AF107" s="680"/>
      <c r="AG107" s="680">
        <v>34676200</v>
      </c>
      <c r="AH107" s="680"/>
      <c r="AI107" s="680"/>
      <c r="AJ107" s="680">
        <v>34676099.52</v>
      </c>
      <c r="AK107" s="680"/>
      <c r="AL107" s="680"/>
      <c r="AM107" s="680"/>
      <c r="AN107" s="680"/>
      <c r="AO107" s="680"/>
      <c r="AP107" s="680"/>
      <c r="AQ107" s="261"/>
      <c r="AR107" s="261" t="s">
        <v>1103</v>
      </c>
      <c r="AS107" s="261"/>
      <c r="AT107" s="261" t="s">
        <v>835</v>
      </c>
    </row>
    <row r="108" spans="1:46" ht="12.75">
      <c r="A108" s="228" t="s">
        <v>265</v>
      </c>
      <c r="B108" s="228"/>
      <c r="C108" s="228"/>
      <c r="D108" s="228"/>
      <c r="E108" s="270" t="s">
        <v>270</v>
      </c>
      <c r="F108" s="270"/>
      <c r="G108" s="270"/>
      <c r="H108" s="228" t="s">
        <v>271</v>
      </c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680"/>
      <c r="AA108" s="680"/>
      <c r="AB108" s="680"/>
      <c r="AC108" s="680"/>
      <c r="AD108" s="680"/>
      <c r="AE108" s="680"/>
      <c r="AF108" s="680"/>
      <c r="AG108" s="680">
        <v>2608200</v>
      </c>
      <c r="AH108" s="680"/>
      <c r="AI108" s="680"/>
      <c r="AJ108" s="680">
        <v>2608165</v>
      </c>
      <c r="AK108" s="680"/>
      <c r="AL108" s="680"/>
      <c r="AM108" s="680"/>
      <c r="AN108" s="680"/>
      <c r="AO108" s="680"/>
      <c r="AP108" s="680"/>
      <c r="AQ108" s="261"/>
      <c r="AR108" s="261" t="s">
        <v>1046</v>
      </c>
      <c r="AS108" s="261"/>
      <c r="AT108" s="261" t="s">
        <v>835</v>
      </c>
    </row>
    <row r="109" spans="1:46" ht="12.75">
      <c r="A109" s="228" t="s">
        <v>265</v>
      </c>
      <c r="B109" s="228"/>
      <c r="C109" s="228"/>
      <c r="D109" s="228"/>
      <c r="E109" s="270" t="s">
        <v>256</v>
      </c>
      <c r="F109" s="270"/>
      <c r="G109" s="270"/>
      <c r="H109" s="228" t="s">
        <v>257</v>
      </c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680">
        <v>87847500</v>
      </c>
      <c r="AA109" s="680"/>
      <c r="AB109" s="680"/>
      <c r="AC109" s="680"/>
      <c r="AD109" s="680"/>
      <c r="AE109" s="680"/>
      <c r="AF109" s="680"/>
      <c r="AG109" s="680">
        <v>134612200</v>
      </c>
      <c r="AH109" s="680"/>
      <c r="AI109" s="680"/>
      <c r="AJ109" s="680">
        <v>48070807.33</v>
      </c>
      <c r="AK109" s="680"/>
      <c r="AL109" s="680"/>
      <c r="AM109" s="680"/>
      <c r="AN109" s="680"/>
      <c r="AO109" s="680"/>
      <c r="AP109" s="680"/>
      <c r="AQ109" s="261"/>
      <c r="AR109" s="261" t="s">
        <v>1104</v>
      </c>
      <c r="AS109" s="261"/>
      <c r="AT109" s="261" t="s">
        <v>1105</v>
      </c>
    </row>
    <row r="110" spans="1:46" ht="12.75">
      <c r="A110" s="228" t="s">
        <v>265</v>
      </c>
      <c r="B110" s="228"/>
      <c r="C110" s="228"/>
      <c r="D110" s="228"/>
      <c r="E110" s="270" t="s">
        <v>272</v>
      </c>
      <c r="F110" s="270"/>
      <c r="G110" s="270"/>
      <c r="H110" s="228" t="s">
        <v>273</v>
      </c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680"/>
      <c r="AA110" s="680"/>
      <c r="AB110" s="680"/>
      <c r="AC110" s="680"/>
      <c r="AD110" s="680"/>
      <c r="AE110" s="680"/>
      <c r="AF110" s="680"/>
      <c r="AG110" s="680">
        <v>430200</v>
      </c>
      <c r="AH110" s="680"/>
      <c r="AI110" s="680"/>
      <c r="AJ110" s="680">
        <v>430209.27</v>
      </c>
      <c r="AK110" s="680"/>
      <c r="AL110" s="680"/>
      <c r="AM110" s="680"/>
      <c r="AN110" s="680"/>
      <c r="AO110" s="680"/>
      <c r="AP110" s="680"/>
      <c r="AQ110" s="261"/>
      <c r="AR110" s="261" t="s">
        <v>1046</v>
      </c>
      <c r="AS110" s="261"/>
      <c r="AT110" s="261" t="s">
        <v>835</v>
      </c>
    </row>
    <row r="111" spans="1:46" ht="12.75">
      <c r="A111" s="228" t="s">
        <v>265</v>
      </c>
      <c r="B111" s="228"/>
      <c r="C111" s="228"/>
      <c r="D111" s="228"/>
      <c r="E111" s="270" t="s">
        <v>274</v>
      </c>
      <c r="F111" s="270"/>
      <c r="G111" s="270"/>
      <c r="H111" s="228" t="s">
        <v>275</v>
      </c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680"/>
      <c r="AA111" s="680"/>
      <c r="AB111" s="680"/>
      <c r="AC111" s="680"/>
      <c r="AD111" s="680"/>
      <c r="AE111" s="680"/>
      <c r="AF111" s="680"/>
      <c r="AG111" s="680">
        <v>400800</v>
      </c>
      <c r="AH111" s="680"/>
      <c r="AI111" s="680"/>
      <c r="AJ111" s="680">
        <v>400800</v>
      </c>
      <c r="AK111" s="680"/>
      <c r="AL111" s="680"/>
      <c r="AM111" s="680"/>
      <c r="AN111" s="680"/>
      <c r="AO111" s="680"/>
      <c r="AP111" s="680"/>
      <c r="AQ111" s="261"/>
      <c r="AR111" s="261" t="s">
        <v>1046</v>
      </c>
      <c r="AS111" s="261"/>
      <c r="AT111" s="261" t="s">
        <v>835</v>
      </c>
    </row>
    <row r="112" spans="1:46" ht="12.75">
      <c r="A112" s="284" t="s">
        <v>265</v>
      </c>
      <c r="B112" s="284"/>
      <c r="C112" s="284"/>
      <c r="D112" s="284"/>
      <c r="E112" s="284" t="s">
        <v>747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681">
        <v>119557500</v>
      </c>
      <c r="AA112" s="681"/>
      <c r="AB112" s="681"/>
      <c r="AC112" s="681"/>
      <c r="AD112" s="681"/>
      <c r="AE112" s="681"/>
      <c r="AF112" s="681"/>
      <c r="AG112" s="681">
        <v>173567600</v>
      </c>
      <c r="AH112" s="681"/>
      <c r="AI112" s="681"/>
      <c r="AJ112" s="681">
        <v>87014575.94</v>
      </c>
      <c r="AK112" s="681"/>
      <c r="AL112" s="681"/>
      <c r="AM112" s="681"/>
      <c r="AN112" s="681"/>
      <c r="AO112" s="681"/>
      <c r="AP112" s="681"/>
      <c r="AQ112" s="285"/>
      <c r="AR112" s="285" t="s">
        <v>1106</v>
      </c>
      <c r="AS112" s="285"/>
      <c r="AT112" s="285" t="s">
        <v>1107</v>
      </c>
    </row>
    <row r="113" spans="1:46" ht="12.75">
      <c r="A113" s="228" t="s">
        <v>227</v>
      </c>
      <c r="B113" s="228"/>
      <c r="C113" s="228"/>
      <c r="D113" s="228"/>
      <c r="E113" s="270" t="s">
        <v>268</v>
      </c>
      <c r="F113" s="270"/>
      <c r="G113" s="270"/>
      <c r="H113" s="228" t="s">
        <v>269</v>
      </c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680">
        <v>82849000</v>
      </c>
      <c r="AA113" s="680"/>
      <c r="AB113" s="680"/>
      <c r="AC113" s="680"/>
      <c r="AD113" s="680"/>
      <c r="AE113" s="680"/>
      <c r="AF113" s="680"/>
      <c r="AG113" s="680">
        <v>90011100</v>
      </c>
      <c r="AH113" s="680"/>
      <c r="AI113" s="680"/>
      <c r="AJ113" s="680">
        <v>90011261.78</v>
      </c>
      <c r="AK113" s="680"/>
      <c r="AL113" s="680"/>
      <c r="AM113" s="680"/>
      <c r="AN113" s="680"/>
      <c r="AO113" s="680"/>
      <c r="AP113" s="680"/>
      <c r="AQ113" s="261"/>
      <c r="AR113" s="261" t="s">
        <v>1108</v>
      </c>
      <c r="AS113" s="261"/>
      <c r="AT113" s="261" t="s">
        <v>835</v>
      </c>
    </row>
    <row r="114" spans="1:46" ht="12.75">
      <c r="A114" s="228" t="s">
        <v>227</v>
      </c>
      <c r="B114" s="228"/>
      <c r="C114" s="228"/>
      <c r="D114" s="228"/>
      <c r="E114" s="270" t="s">
        <v>270</v>
      </c>
      <c r="F114" s="270"/>
      <c r="G114" s="270"/>
      <c r="H114" s="228" t="s">
        <v>271</v>
      </c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680"/>
      <c r="AA114" s="680"/>
      <c r="AB114" s="680"/>
      <c r="AC114" s="680"/>
      <c r="AD114" s="680"/>
      <c r="AE114" s="680"/>
      <c r="AF114" s="680"/>
      <c r="AG114" s="680">
        <v>12315600</v>
      </c>
      <c r="AH114" s="680"/>
      <c r="AI114" s="680"/>
      <c r="AJ114" s="680">
        <v>11620347.19</v>
      </c>
      <c r="AK114" s="680"/>
      <c r="AL114" s="680"/>
      <c r="AM114" s="680"/>
      <c r="AN114" s="680"/>
      <c r="AO114" s="680"/>
      <c r="AP114" s="680"/>
      <c r="AQ114" s="261"/>
      <c r="AR114" s="261" t="s">
        <v>1046</v>
      </c>
      <c r="AS114" s="261"/>
      <c r="AT114" s="261" t="s">
        <v>1109</v>
      </c>
    </row>
    <row r="115" spans="1:46" ht="12.75">
      <c r="A115" s="228" t="s">
        <v>227</v>
      </c>
      <c r="B115" s="228"/>
      <c r="C115" s="228"/>
      <c r="D115" s="228"/>
      <c r="E115" s="270" t="s">
        <v>256</v>
      </c>
      <c r="F115" s="270"/>
      <c r="G115" s="270"/>
      <c r="H115" s="228" t="s">
        <v>257</v>
      </c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680">
        <v>62878000</v>
      </c>
      <c r="AA115" s="680"/>
      <c r="AB115" s="680"/>
      <c r="AC115" s="680"/>
      <c r="AD115" s="680"/>
      <c r="AE115" s="680"/>
      <c r="AF115" s="680"/>
      <c r="AG115" s="680">
        <v>100515900</v>
      </c>
      <c r="AH115" s="680"/>
      <c r="AI115" s="680"/>
      <c r="AJ115" s="680">
        <v>59275969.8</v>
      </c>
      <c r="AK115" s="680"/>
      <c r="AL115" s="680"/>
      <c r="AM115" s="680"/>
      <c r="AN115" s="680"/>
      <c r="AO115" s="680"/>
      <c r="AP115" s="680"/>
      <c r="AQ115" s="261"/>
      <c r="AR115" s="261" t="s">
        <v>1110</v>
      </c>
      <c r="AS115" s="261"/>
      <c r="AT115" s="261" t="s">
        <v>1111</v>
      </c>
    </row>
    <row r="116" spans="1:46" ht="12.75">
      <c r="A116" s="228" t="s">
        <v>227</v>
      </c>
      <c r="B116" s="228"/>
      <c r="C116" s="228"/>
      <c r="D116" s="228"/>
      <c r="E116" s="270" t="s">
        <v>272</v>
      </c>
      <c r="F116" s="270"/>
      <c r="G116" s="270"/>
      <c r="H116" s="228" t="s">
        <v>273</v>
      </c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680"/>
      <c r="AA116" s="680"/>
      <c r="AB116" s="680"/>
      <c r="AC116" s="680"/>
      <c r="AD116" s="680"/>
      <c r="AE116" s="680"/>
      <c r="AF116" s="680"/>
      <c r="AG116" s="680">
        <v>16000</v>
      </c>
      <c r="AH116" s="680"/>
      <c r="AI116" s="680"/>
      <c r="AJ116" s="680">
        <v>16214</v>
      </c>
      <c r="AK116" s="680"/>
      <c r="AL116" s="680"/>
      <c r="AM116" s="680"/>
      <c r="AN116" s="680"/>
      <c r="AO116" s="680"/>
      <c r="AP116" s="680"/>
      <c r="AQ116" s="261"/>
      <c r="AR116" s="261" t="s">
        <v>1046</v>
      </c>
      <c r="AS116" s="261"/>
      <c r="AT116" s="261" t="s">
        <v>1112</v>
      </c>
    </row>
    <row r="117" spans="1:46" ht="12.75">
      <c r="A117" s="228" t="s">
        <v>227</v>
      </c>
      <c r="B117" s="228"/>
      <c r="C117" s="228"/>
      <c r="D117" s="228"/>
      <c r="E117" s="270" t="s">
        <v>274</v>
      </c>
      <c r="F117" s="270"/>
      <c r="G117" s="270"/>
      <c r="H117" s="228" t="s">
        <v>275</v>
      </c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680"/>
      <c r="AA117" s="680"/>
      <c r="AB117" s="680"/>
      <c r="AC117" s="680"/>
      <c r="AD117" s="680"/>
      <c r="AE117" s="680"/>
      <c r="AF117" s="680"/>
      <c r="AG117" s="680">
        <v>545000</v>
      </c>
      <c r="AH117" s="680"/>
      <c r="AI117" s="680"/>
      <c r="AJ117" s="680">
        <v>545000</v>
      </c>
      <c r="AK117" s="680"/>
      <c r="AL117" s="680"/>
      <c r="AM117" s="680"/>
      <c r="AN117" s="680"/>
      <c r="AO117" s="680"/>
      <c r="AP117" s="680"/>
      <c r="AQ117" s="261"/>
      <c r="AR117" s="261" t="s">
        <v>1046</v>
      </c>
      <c r="AS117" s="261"/>
      <c r="AT117" s="261" t="s">
        <v>835</v>
      </c>
    </row>
    <row r="118" spans="1:46" ht="12.75">
      <c r="A118" s="284" t="s">
        <v>227</v>
      </c>
      <c r="B118" s="284"/>
      <c r="C118" s="284"/>
      <c r="D118" s="284"/>
      <c r="E118" s="284" t="s">
        <v>276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681">
        <v>145727000</v>
      </c>
      <c r="AA118" s="681"/>
      <c r="AB118" s="681"/>
      <c r="AC118" s="681"/>
      <c r="AD118" s="681"/>
      <c r="AE118" s="681"/>
      <c r="AF118" s="681"/>
      <c r="AG118" s="681">
        <v>203403600</v>
      </c>
      <c r="AH118" s="681"/>
      <c r="AI118" s="681"/>
      <c r="AJ118" s="681">
        <v>161468792.77</v>
      </c>
      <c r="AK118" s="681"/>
      <c r="AL118" s="681"/>
      <c r="AM118" s="681"/>
      <c r="AN118" s="681"/>
      <c r="AO118" s="681"/>
      <c r="AP118" s="681"/>
      <c r="AQ118" s="285"/>
      <c r="AR118" s="285" t="s">
        <v>1113</v>
      </c>
      <c r="AS118" s="285"/>
      <c r="AT118" s="285" t="s">
        <v>1114</v>
      </c>
    </row>
    <row r="119" spans="1:46" ht="12.75">
      <c r="A119" s="228" t="s">
        <v>277</v>
      </c>
      <c r="B119" s="228"/>
      <c r="C119" s="228"/>
      <c r="D119" s="228"/>
      <c r="E119" s="270" t="s">
        <v>278</v>
      </c>
      <c r="F119" s="270"/>
      <c r="G119" s="270"/>
      <c r="H119" s="228" t="s">
        <v>279</v>
      </c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680"/>
      <c r="AA119" s="680"/>
      <c r="AB119" s="680"/>
      <c r="AC119" s="680"/>
      <c r="AD119" s="680"/>
      <c r="AE119" s="680"/>
      <c r="AF119" s="680"/>
      <c r="AG119" s="680">
        <v>10000</v>
      </c>
      <c r="AH119" s="680"/>
      <c r="AI119" s="680"/>
      <c r="AJ119" s="680">
        <v>10000</v>
      </c>
      <c r="AK119" s="680"/>
      <c r="AL119" s="680"/>
      <c r="AM119" s="680"/>
      <c r="AN119" s="680"/>
      <c r="AO119" s="680"/>
      <c r="AP119" s="680"/>
      <c r="AQ119" s="261"/>
      <c r="AR119" s="261" t="s">
        <v>1046</v>
      </c>
      <c r="AS119" s="261"/>
      <c r="AT119" s="261" t="s">
        <v>835</v>
      </c>
    </row>
    <row r="120" spans="1:46" ht="12.75">
      <c r="A120" s="284" t="s">
        <v>277</v>
      </c>
      <c r="B120" s="284"/>
      <c r="C120" s="284"/>
      <c r="D120" s="284"/>
      <c r="E120" s="284" t="s">
        <v>1115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681"/>
      <c r="AA120" s="681"/>
      <c r="AB120" s="681"/>
      <c r="AC120" s="681"/>
      <c r="AD120" s="681"/>
      <c r="AE120" s="681"/>
      <c r="AF120" s="681"/>
      <c r="AG120" s="681">
        <v>10000</v>
      </c>
      <c r="AH120" s="681"/>
      <c r="AI120" s="681"/>
      <c r="AJ120" s="681">
        <v>10000</v>
      </c>
      <c r="AK120" s="681"/>
      <c r="AL120" s="681"/>
      <c r="AM120" s="681"/>
      <c r="AN120" s="681"/>
      <c r="AO120" s="681"/>
      <c r="AP120" s="681"/>
      <c r="AQ120" s="285"/>
      <c r="AR120" s="285" t="s">
        <v>1046</v>
      </c>
      <c r="AS120" s="285"/>
      <c r="AT120" s="285" t="s">
        <v>835</v>
      </c>
    </row>
    <row r="121" spans="1:46" ht="12.75">
      <c r="A121" s="228" t="s">
        <v>280</v>
      </c>
      <c r="B121" s="228"/>
      <c r="C121" s="228"/>
      <c r="D121" s="228"/>
      <c r="E121" s="270" t="s">
        <v>281</v>
      </c>
      <c r="F121" s="270"/>
      <c r="G121" s="270"/>
      <c r="H121" s="228" t="s">
        <v>282</v>
      </c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680"/>
      <c r="AA121" s="680"/>
      <c r="AB121" s="680"/>
      <c r="AC121" s="680"/>
      <c r="AD121" s="680"/>
      <c r="AE121" s="680"/>
      <c r="AF121" s="680"/>
      <c r="AG121" s="680">
        <v>30000</v>
      </c>
      <c r="AH121" s="680"/>
      <c r="AI121" s="680"/>
      <c r="AJ121" s="680">
        <v>30000</v>
      </c>
      <c r="AK121" s="680"/>
      <c r="AL121" s="680"/>
      <c r="AM121" s="680"/>
      <c r="AN121" s="680"/>
      <c r="AO121" s="680"/>
      <c r="AP121" s="680"/>
      <c r="AQ121" s="261"/>
      <c r="AR121" s="261" t="s">
        <v>1046</v>
      </c>
      <c r="AS121" s="261"/>
      <c r="AT121" s="261" t="s">
        <v>835</v>
      </c>
    </row>
    <row r="122" spans="1:46" ht="12.75">
      <c r="A122" s="284" t="s">
        <v>280</v>
      </c>
      <c r="B122" s="284"/>
      <c r="C122" s="284"/>
      <c r="D122" s="284"/>
      <c r="E122" s="284" t="s">
        <v>283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681"/>
      <c r="AA122" s="681"/>
      <c r="AB122" s="681"/>
      <c r="AC122" s="681"/>
      <c r="AD122" s="681"/>
      <c r="AE122" s="681"/>
      <c r="AF122" s="681"/>
      <c r="AG122" s="681">
        <v>30000</v>
      </c>
      <c r="AH122" s="681"/>
      <c r="AI122" s="681"/>
      <c r="AJ122" s="681">
        <v>30000</v>
      </c>
      <c r="AK122" s="681"/>
      <c r="AL122" s="681"/>
      <c r="AM122" s="681"/>
      <c r="AN122" s="681"/>
      <c r="AO122" s="681"/>
      <c r="AP122" s="681"/>
      <c r="AQ122" s="285"/>
      <c r="AR122" s="285" t="s">
        <v>1046</v>
      </c>
      <c r="AS122" s="285"/>
      <c r="AT122" s="285" t="s">
        <v>835</v>
      </c>
    </row>
    <row r="123" spans="1:46" ht="12.75">
      <c r="A123" s="228" t="s">
        <v>1116</v>
      </c>
      <c r="B123" s="228"/>
      <c r="C123" s="228"/>
      <c r="D123" s="228"/>
      <c r="E123" s="270" t="s">
        <v>260</v>
      </c>
      <c r="F123" s="270"/>
      <c r="G123" s="270"/>
      <c r="H123" s="228" t="s">
        <v>261</v>
      </c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680">
        <v>200000</v>
      </c>
      <c r="AA123" s="680"/>
      <c r="AB123" s="680"/>
      <c r="AC123" s="680"/>
      <c r="AD123" s="680"/>
      <c r="AE123" s="680"/>
      <c r="AF123" s="680"/>
      <c r="AG123" s="680">
        <v>380000</v>
      </c>
      <c r="AH123" s="680"/>
      <c r="AI123" s="680"/>
      <c r="AJ123" s="680">
        <v>200000</v>
      </c>
      <c r="AK123" s="680"/>
      <c r="AL123" s="680"/>
      <c r="AM123" s="680"/>
      <c r="AN123" s="680"/>
      <c r="AO123" s="680"/>
      <c r="AP123" s="680"/>
      <c r="AQ123" s="261"/>
      <c r="AR123" s="261" t="s">
        <v>835</v>
      </c>
      <c r="AS123" s="261"/>
      <c r="AT123" s="261" t="s">
        <v>1117</v>
      </c>
    </row>
    <row r="124" spans="1:46" ht="12.75">
      <c r="A124" s="228" t="s">
        <v>1116</v>
      </c>
      <c r="B124" s="228"/>
      <c r="C124" s="228"/>
      <c r="D124" s="228"/>
      <c r="E124" s="270" t="s">
        <v>243</v>
      </c>
      <c r="F124" s="270"/>
      <c r="G124" s="270"/>
      <c r="H124" s="228" t="s">
        <v>244</v>
      </c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680">
        <v>282000</v>
      </c>
      <c r="AA124" s="680"/>
      <c r="AB124" s="680"/>
      <c r="AC124" s="680"/>
      <c r="AD124" s="680"/>
      <c r="AE124" s="680"/>
      <c r="AF124" s="680"/>
      <c r="AG124" s="680">
        <v>439500</v>
      </c>
      <c r="AH124" s="680"/>
      <c r="AI124" s="680"/>
      <c r="AJ124" s="680">
        <v>176365</v>
      </c>
      <c r="AK124" s="680"/>
      <c r="AL124" s="680"/>
      <c r="AM124" s="680"/>
      <c r="AN124" s="680"/>
      <c r="AO124" s="680"/>
      <c r="AP124" s="680"/>
      <c r="AQ124" s="261"/>
      <c r="AR124" s="261" t="s">
        <v>1118</v>
      </c>
      <c r="AS124" s="261"/>
      <c r="AT124" s="261" t="s">
        <v>1119</v>
      </c>
    </row>
    <row r="125" spans="1:46" ht="12.75">
      <c r="A125" s="228" t="s">
        <v>1116</v>
      </c>
      <c r="B125" s="228"/>
      <c r="C125" s="228"/>
      <c r="D125" s="228"/>
      <c r="E125" s="270" t="s">
        <v>335</v>
      </c>
      <c r="F125" s="270"/>
      <c r="G125" s="270"/>
      <c r="H125" s="228" t="s">
        <v>336</v>
      </c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680"/>
      <c r="AA125" s="680"/>
      <c r="AB125" s="680"/>
      <c r="AC125" s="680"/>
      <c r="AD125" s="680"/>
      <c r="AE125" s="680"/>
      <c r="AF125" s="680"/>
      <c r="AG125" s="680">
        <v>40000</v>
      </c>
      <c r="AH125" s="680"/>
      <c r="AI125" s="680"/>
      <c r="AJ125" s="680">
        <v>40000</v>
      </c>
      <c r="AK125" s="680"/>
      <c r="AL125" s="680"/>
      <c r="AM125" s="680"/>
      <c r="AN125" s="680"/>
      <c r="AO125" s="680"/>
      <c r="AP125" s="680"/>
      <c r="AQ125" s="261"/>
      <c r="AR125" s="261" t="s">
        <v>1046</v>
      </c>
      <c r="AS125" s="261"/>
      <c r="AT125" s="261" t="s">
        <v>835</v>
      </c>
    </row>
    <row r="126" spans="1:46" ht="12.75">
      <c r="A126" s="284" t="s">
        <v>1116</v>
      </c>
      <c r="B126" s="284"/>
      <c r="C126" s="284"/>
      <c r="D126" s="284"/>
      <c r="E126" s="284" t="s">
        <v>1120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681">
        <v>482000</v>
      </c>
      <c r="AA126" s="681"/>
      <c r="AB126" s="681"/>
      <c r="AC126" s="681"/>
      <c r="AD126" s="681"/>
      <c r="AE126" s="681"/>
      <c r="AF126" s="681"/>
      <c r="AG126" s="681">
        <v>859500</v>
      </c>
      <c r="AH126" s="681"/>
      <c r="AI126" s="681"/>
      <c r="AJ126" s="681">
        <v>416365</v>
      </c>
      <c r="AK126" s="681"/>
      <c r="AL126" s="681"/>
      <c r="AM126" s="681"/>
      <c r="AN126" s="681"/>
      <c r="AO126" s="681"/>
      <c r="AP126" s="681"/>
      <c r="AQ126" s="285"/>
      <c r="AR126" s="285" t="s">
        <v>1121</v>
      </c>
      <c r="AS126" s="285"/>
      <c r="AT126" s="285" t="s">
        <v>1122</v>
      </c>
    </row>
    <row r="127" spans="1:46" ht="12.75">
      <c r="A127" s="228" t="s">
        <v>284</v>
      </c>
      <c r="B127" s="228"/>
      <c r="C127" s="228"/>
      <c r="D127" s="228"/>
      <c r="E127" s="270" t="s">
        <v>285</v>
      </c>
      <c r="F127" s="270"/>
      <c r="G127" s="270"/>
      <c r="H127" s="228" t="s">
        <v>286</v>
      </c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680"/>
      <c r="AA127" s="680"/>
      <c r="AB127" s="680"/>
      <c r="AC127" s="680"/>
      <c r="AD127" s="680"/>
      <c r="AE127" s="680"/>
      <c r="AF127" s="680"/>
      <c r="AG127" s="680">
        <v>14900</v>
      </c>
      <c r="AH127" s="680"/>
      <c r="AI127" s="680"/>
      <c r="AJ127" s="680">
        <v>10300</v>
      </c>
      <c r="AK127" s="680"/>
      <c r="AL127" s="680"/>
      <c r="AM127" s="680"/>
      <c r="AN127" s="680"/>
      <c r="AO127" s="680"/>
      <c r="AP127" s="680"/>
      <c r="AQ127" s="261"/>
      <c r="AR127" s="261" t="s">
        <v>1046</v>
      </c>
      <c r="AS127" s="261"/>
      <c r="AT127" s="261" t="s">
        <v>1123</v>
      </c>
    </row>
    <row r="128" spans="1:46" ht="12.75">
      <c r="A128" s="228" t="s">
        <v>284</v>
      </c>
      <c r="B128" s="228"/>
      <c r="C128" s="228"/>
      <c r="D128" s="228"/>
      <c r="E128" s="270" t="s">
        <v>243</v>
      </c>
      <c r="F128" s="270"/>
      <c r="G128" s="270"/>
      <c r="H128" s="228" t="s">
        <v>244</v>
      </c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680">
        <v>230000</v>
      </c>
      <c r="AA128" s="680"/>
      <c r="AB128" s="680"/>
      <c r="AC128" s="680"/>
      <c r="AD128" s="680"/>
      <c r="AE128" s="680"/>
      <c r="AF128" s="680"/>
      <c r="AG128" s="680">
        <v>215100</v>
      </c>
      <c r="AH128" s="680"/>
      <c r="AI128" s="680"/>
      <c r="AJ128" s="680">
        <v>213346</v>
      </c>
      <c r="AK128" s="680"/>
      <c r="AL128" s="680"/>
      <c r="AM128" s="680"/>
      <c r="AN128" s="680"/>
      <c r="AO128" s="680"/>
      <c r="AP128" s="680"/>
      <c r="AQ128" s="261"/>
      <c r="AR128" s="261" t="s">
        <v>1124</v>
      </c>
      <c r="AS128" s="261"/>
      <c r="AT128" s="261" t="s">
        <v>1125</v>
      </c>
    </row>
    <row r="129" spans="1:46" ht="12.75">
      <c r="A129" s="228" t="s">
        <v>284</v>
      </c>
      <c r="B129" s="228"/>
      <c r="C129" s="228"/>
      <c r="D129" s="228"/>
      <c r="E129" s="270" t="s">
        <v>287</v>
      </c>
      <c r="F129" s="270"/>
      <c r="G129" s="270"/>
      <c r="H129" s="228" t="s">
        <v>288</v>
      </c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680">
        <v>150000</v>
      </c>
      <c r="AA129" s="680"/>
      <c r="AB129" s="680"/>
      <c r="AC129" s="680"/>
      <c r="AD129" s="680"/>
      <c r="AE129" s="680"/>
      <c r="AF129" s="680"/>
      <c r="AG129" s="680">
        <v>150000</v>
      </c>
      <c r="AH129" s="680"/>
      <c r="AI129" s="680"/>
      <c r="AJ129" s="680">
        <v>118427</v>
      </c>
      <c r="AK129" s="680"/>
      <c r="AL129" s="680"/>
      <c r="AM129" s="680"/>
      <c r="AN129" s="680"/>
      <c r="AO129" s="680"/>
      <c r="AP129" s="680"/>
      <c r="AQ129" s="261"/>
      <c r="AR129" s="261" t="s">
        <v>1126</v>
      </c>
      <c r="AS129" s="261"/>
      <c r="AT129" s="261" t="s">
        <v>1126</v>
      </c>
    </row>
    <row r="130" spans="1:46" ht="12.75">
      <c r="A130" s="228" t="s">
        <v>284</v>
      </c>
      <c r="B130" s="228"/>
      <c r="C130" s="228"/>
      <c r="D130" s="228"/>
      <c r="E130" s="270" t="s">
        <v>289</v>
      </c>
      <c r="F130" s="270"/>
      <c r="G130" s="270"/>
      <c r="H130" s="228" t="s">
        <v>290</v>
      </c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680">
        <v>300000</v>
      </c>
      <c r="AA130" s="680"/>
      <c r="AB130" s="680"/>
      <c r="AC130" s="680"/>
      <c r="AD130" s="680"/>
      <c r="AE130" s="680"/>
      <c r="AF130" s="680"/>
      <c r="AG130" s="680">
        <v>300000</v>
      </c>
      <c r="AH130" s="680"/>
      <c r="AI130" s="680"/>
      <c r="AJ130" s="680">
        <v>192387</v>
      </c>
      <c r="AK130" s="680"/>
      <c r="AL130" s="680"/>
      <c r="AM130" s="680"/>
      <c r="AN130" s="680"/>
      <c r="AO130" s="680"/>
      <c r="AP130" s="680"/>
      <c r="AQ130" s="261"/>
      <c r="AR130" s="261" t="s">
        <v>1127</v>
      </c>
      <c r="AS130" s="261"/>
      <c r="AT130" s="261" t="s">
        <v>1127</v>
      </c>
    </row>
    <row r="131" spans="1:46" ht="12.75">
      <c r="A131" s="228" t="s">
        <v>284</v>
      </c>
      <c r="B131" s="228"/>
      <c r="C131" s="228"/>
      <c r="D131" s="228"/>
      <c r="E131" s="270" t="s">
        <v>247</v>
      </c>
      <c r="F131" s="270"/>
      <c r="G131" s="270"/>
      <c r="H131" s="228" t="s">
        <v>248</v>
      </c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680">
        <v>5700000</v>
      </c>
      <c r="AA131" s="680"/>
      <c r="AB131" s="680"/>
      <c r="AC131" s="680"/>
      <c r="AD131" s="680"/>
      <c r="AE131" s="680"/>
      <c r="AF131" s="680"/>
      <c r="AG131" s="680">
        <v>4400</v>
      </c>
      <c r="AH131" s="680"/>
      <c r="AI131" s="680"/>
      <c r="AJ131" s="680"/>
      <c r="AK131" s="680"/>
      <c r="AL131" s="680"/>
      <c r="AM131" s="680"/>
      <c r="AN131" s="680"/>
      <c r="AO131" s="680"/>
      <c r="AP131" s="680"/>
      <c r="AQ131" s="261"/>
      <c r="AR131" s="261" t="s">
        <v>1013</v>
      </c>
      <c r="AS131" s="261"/>
      <c r="AT131" s="261" t="s">
        <v>1013</v>
      </c>
    </row>
    <row r="132" spans="1:46" ht="12.75">
      <c r="A132" s="284" t="s">
        <v>284</v>
      </c>
      <c r="B132" s="284"/>
      <c r="C132" s="284"/>
      <c r="D132" s="284"/>
      <c r="E132" s="284" t="s">
        <v>293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681">
        <v>6380000</v>
      </c>
      <c r="AA132" s="681"/>
      <c r="AB132" s="681"/>
      <c r="AC132" s="681"/>
      <c r="AD132" s="681"/>
      <c r="AE132" s="681"/>
      <c r="AF132" s="681"/>
      <c r="AG132" s="681">
        <v>684400</v>
      </c>
      <c r="AH132" s="681"/>
      <c r="AI132" s="681"/>
      <c r="AJ132" s="681">
        <v>534460</v>
      </c>
      <c r="AK132" s="681"/>
      <c r="AL132" s="681"/>
      <c r="AM132" s="681"/>
      <c r="AN132" s="681"/>
      <c r="AO132" s="681"/>
      <c r="AP132" s="681"/>
      <c r="AQ132" s="285"/>
      <c r="AR132" s="285" t="s">
        <v>1128</v>
      </c>
      <c r="AS132" s="285"/>
      <c r="AT132" s="285" t="s">
        <v>1129</v>
      </c>
    </row>
    <row r="133" spans="1:46" ht="12.75">
      <c r="A133" s="228" t="s">
        <v>1130</v>
      </c>
      <c r="B133" s="228"/>
      <c r="C133" s="228"/>
      <c r="D133" s="228"/>
      <c r="E133" s="270" t="s">
        <v>317</v>
      </c>
      <c r="F133" s="270"/>
      <c r="G133" s="270"/>
      <c r="H133" s="228" t="s">
        <v>318</v>
      </c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680"/>
      <c r="AA133" s="680"/>
      <c r="AB133" s="680"/>
      <c r="AC133" s="680"/>
      <c r="AD133" s="680"/>
      <c r="AE133" s="680"/>
      <c r="AF133" s="680"/>
      <c r="AG133" s="680">
        <v>750000</v>
      </c>
      <c r="AH133" s="680"/>
      <c r="AI133" s="680"/>
      <c r="AJ133" s="680">
        <v>750000</v>
      </c>
      <c r="AK133" s="680"/>
      <c r="AL133" s="680"/>
      <c r="AM133" s="680"/>
      <c r="AN133" s="680"/>
      <c r="AO133" s="680"/>
      <c r="AP133" s="680"/>
      <c r="AQ133" s="261"/>
      <c r="AR133" s="261" t="s">
        <v>1046</v>
      </c>
      <c r="AS133" s="261"/>
      <c r="AT133" s="261" t="s">
        <v>835</v>
      </c>
    </row>
    <row r="134" spans="1:46" ht="12.75">
      <c r="A134" s="228" t="s">
        <v>1130</v>
      </c>
      <c r="B134" s="228"/>
      <c r="C134" s="228"/>
      <c r="D134" s="228"/>
      <c r="E134" s="270" t="s">
        <v>335</v>
      </c>
      <c r="F134" s="270"/>
      <c r="G134" s="270"/>
      <c r="H134" s="228" t="s">
        <v>336</v>
      </c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680"/>
      <c r="AA134" s="680"/>
      <c r="AB134" s="680"/>
      <c r="AC134" s="680"/>
      <c r="AD134" s="680"/>
      <c r="AE134" s="680"/>
      <c r="AF134" s="680"/>
      <c r="AG134" s="680">
        <v>385000</v>
      </c>
      <c r="AH134" s="680"/>
      <c r="AI134" s="680"/>
      <c r="AJ134" s="680">
        <v>385000</v>
      </c>
      <c r="AK134" s="680"/>
      <c r="AL134" s="680"/>
      <c r="AM134" s="680"/>
      <c r="AN134" s="680"/>
      <c r="AO134" s="680"/>
      <c r="AP134" s="680"/>
      <c r="AQ134" s="261"/>
      <c r="AR134" s="261" t="s">
        <v>1046</v>
      </c>
      <c r="AS134" s="261"/>
      <c r="AT134" s="261" t="s">
        <v>835</v>
      </c>
    </row>
    <row r="135" spans="1:46" ht="12.75">
      <c r="A135" s="228" t="s">
        <v>1130</v>
      </c>
      <c r="B135" s="228"/>
      <c r="C135" s="228"/>
      <c r="D135" s="228"/>
      <c r="E135" s="270" t="s">
        <v>291</v>
      </c>
      <c r="F135" s="270"/>
      <c r="G135" s="270"/>
      <c r="H135" s="228" t="s">
        <v>292</v>
      </c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680"/>
      <c r="AA135" s="680"/>
      <c r="AB135" s="680"/>
      <c r="AC135" s="680"/>
      <c r="AD135" s="680"/>
      <c r="AE135" s="680"/>
      <c r="AF135" s="680"/>
      <c r="AG135" s="680">
        <v>435000</v>
      </c>
      <c r="AH135" s="680"/>
      <c r="AI135" s="680"/>
      <c r="AJ135" s="680">
        <v>435000</v>
      </c>
      <c r="AK135" s="680"/>
      <c r="AL135" s="680"/>
      <c r="AM135" s="680"/>
      <c r="AN135" s="680"/>
      <c r="AO135" s="680"/>
      <c r="AP135" s="680"/>
      <c r="AQ135" s="261"/>
      <c r="AR135" s="261" t="s">
        <v>1046</v>
      </c>
      <c r="AS135" s="261"/>
      <c r="AT135" s="261" t="s">
        <v>835</v>
      </c>
    </row>
    <row r="136" spans="1:46" ht="12.75">
      <c r="A136" s="284" t="s">
        <v>1130</v>
      </c>
      <c r="B136" s="284"/>
      <c r="C136" s="284"/>
      <c r="D136" s="284"/>
      <c r="E136" s="284" t="s">
        <v>1131</v>
      </c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681"/>
      <c r="AA136" s="681"/>
      <c r="AB136" s="681"/>
      <c r="AC136" s="681"/>
      <c r="AD136" s="681"/>
      <c r="AE136" s="681"/>
      <c r="AF136" s="681"/>
      <c r="AG136" s="681">
        <v>1570000</v>
      </c>
      <c r="AH136" s="681"/>
      <c r="AI136" s="681"/>
      <c r="AJ136" s="681">
        <v>1570000</v>
      </c>
      <c r="AK136" s="681"/>
      <c r="AL136" s="681"/>
      <c r="AM136" s="681"/>
      <c r="AN136" s="681"/>
      <c r="AO136" s="681"/>
      <c r="AP136" s="681"/>
      <c r="AQ136" s="285"/>
      <c r="AR136" s="285" t="s">
        <v>1046</v>
      </c>
      <c r="AS136" s="285"/>
      <c r="AT136" s="285" t="s">
        <v>835</v>
      </c>
    </row>
    <row r="137" spans="1:46" ht="12.75">
      <c r="A137" s="228" t="s">
        <v>196</v>
      </c>
      <c r="B137" s="228"/>
      <c r="C137" s="228"/>
      <c r="D137" s="228"/>
      <c r="E137" s="270" t="s">
        <v>294</v>
      </c>
      <c r="F137" s="270"/>
      <c r="G137" s="270"/>
      <c r="H137" s="228" t="s">
        <v>295</v>
      </c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680">
        <v>75000</v>
      </c>
      <c r="AA137" s="680"/>
      <c r="AB137" s="680"/>
      <c r="AC137" s="680"/>
      <c r="AD137" s="680"/>
      <c r="AE137" s="680"/>
      <c r="AF137" s="680"/>
      <c r="AG137" s="680">
        <v>4500</v>
      </c>
      <c r="AH137" s="680"/>
      <c r="AI137" s="680"/>
      <c r="AJ137" s="680">
        <v>4418</v>
      </c>
      <c r="AK137" s="680"/>
      <c r="AL137" s="680"/>
      <c r="AM137" s="680"/>
      <c r="AN137" s="680"/>
      <c r="AO137" s="680"/>
      <c r="AP137" s="680"/>
      <c r="AQ137" s="261"/>
      <c r="AR137" s="261" t="s">
        <v>1132</v>
      </c>
      <c r="AS137" s="261"/>
      <c r="AT137" s="261" t="s">
        <v>1043</v>
      </c>
    </row>
    <row r="138" spans="1:46" ht="12.75">
      <c r="A138" s="228" t="s">
        <v>196</v>
      </c>
      <c r="B138" s="228"/>
      <c r="C138" s="228"/>
      <c r="D138" s="228"/>
      <c r="E138" s="270" t="s">
        <v>296</v>
      </c>
      <c r="F138" s="270"/>
      <c r="G138" s="270"/>
      <c r="H138" s="228" t="s">
        <v>297</v>
      </c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680">
        <v>19000</v>
      </c>
      <c r="AA138" s="680"/>
      <c r="AB138" s="680"/>
      <c r="AC138" s="680"/>
      <c r="AD138" s="680"/>
      <c r="AE138" s="680"/>
      <c r="AF138" s="680"/>
      <c r="AG138" s="680">
        <v>19000</v>
      </c>
      <c r="AH138" s="680"/>
      <c r="AI138" s="680"/>
      <c r="AJ138" s="680">
        <v>18303</v>
      </c>
      <c r="AK138" s="680"/>
      <c r="AL138" s="680"/>
      <c r="AM138" s="680"/>
      <c r="AN138" s="680"/>
      <c r="AO138" s="680"/>
      <c r="AP138" s="680"/>
      <c r="AQ138" s="261"/>
      <c r="AR138" s="261" t="s">
        <v>1133</v>
      </c>
      <c r="AS138" s="261"/>
      <c r="AT138" s="261" t="s">
        <v>1133</v>
      </c>
    </row>
    <row r="139" spans="1:46" ht="12.75">
      <c r="A139" s="228" t="s">
        <v>196</v>
      </c>
      <c r="B139" s="228"/>
      <c r="C139" s="228"/>
      <c r="D139" s="228"/>
      <c r="E139" s="270" t="s">
        <v>285</v>
      </c>
      <c r="F139" s="270"/>
      <c r="G139" s="270"/>
      <c r="H139" s="228" t="s">
        <v>286</v>
      </c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680">
        <v>300000</v>
      </c>
      <c r="AA139" s="680"/>
      <c r="AB139" s="680"/>
      <c r="AC139" s="680"/>
      <c r="AD139" s="680"/>
      <c r="AE139" s="680"/>
      <c r="AF139" s="680"/>
      <c r="AG139" s="680">
        <v>417200</v>
      </c>
      <c r="AH139" s="680"/>
      <c r="AI139" s="680"/>
      <c r="AJ139" s="680">
        <v>399440.95</v>
      </c>
      <c r="AK139" s="680"/>
      <c r="AL139" s="680"/>
      <c r="AM139" s="680"/>
      <c r="AN139" s="680"/>
      <c r="AO139" s="680"/>
      <c r="AP139" s="680"/>
      <c r="AQ139" s="261"/>
      <c r="AR139" s="261" t="s">
        <v>1134</v>
      </c>
      <c r="AS139" s="261"/>
      <c r="AT139" s="261" t="s">
        <v>1135</v>
      </c>
    </row>
    <row r="140" spans="1:46" ht="12.75">
      <c r="A140" s="228" t="s">
        <v>196</v>
      </c>
      <c r="B140" s="228"/>
      <c r="C140" s="228"/>
      <c r="D140" s="228"/>
      <c r="E140" s="270" t="s">
        <v>260</v>
      </c>
      <c r="F140" s="270"/>
      <c r="G140" s="270"/>
      <c r="H140" s="228" t="s">
        <v>261</v>
      </c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680">
        <v>333000</v>
      </c>
      <c r="AA140" s="680"/>
      <c r="AB140" s="680"/>
      <c r="AC140" s="680"/>
      <c r="AD140" s="680"/>
      <c r="AE140" s="680"/>
      <c r="AF140" s="680"/>
      <c r="AG140" s="680">
        <v>52000</v>
      </c>
      <c r="AH140" s="680"/>
      <c r="AI140" s="680"/>
      <c r="AJ140" s="680">
        <v>33332</v>
      </c>
      <c r="AK140" s="680"/>
      <c r="AL140" s="680"/>
      <c r="AM140" s="680"/>
      <c r="AN140" s="680"/>
      <c r="AO140" s="680"/>
      <c r="AP140" s="680"/>
      <c r="AQ140" s="261"/>
      <c r="AR140" s="261" t="s">
        <v>1136</v>
      </c>
      <c r="AS140" s="261"/>
      <c r="AT140" s="261" t="s">
        <v>1137</v>
      </c>
    </row>
    <row r="141" spans="1:46" ht="12.75">
      <c r="A141" s="228" t="s">
        <v>196</v>
      </c>
      <c r="B141" s="228"/>
      <c r="C141" s="228"/>
      <c r="D141" s="228"/>
      <c r="E141" s="270" t="s">
        <v>243</v>
      </c>
      <c r="F141" s="270"/>
      <c r="G141" s="270"/>
      <c r="H141" s="228" t="s">
        <v>244</v>
      </c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680">
        <v>1032000</v>
      </c>
      <c r="AA141" s="680"/>
      <c r="AB141" s="680"/>
      <c r="AC141" s="680"/>
      <c r="AD141" s="680"/>
      <c r="AE141" s="680"/>
      <c r="AF141" s="680"/>
      <c r="AG141" s="680">
        <v>1921500</v>
      </c>
      <c r="AH141" s="680"/>
      <c r="AI141" s="680"/>
      <c r="AJ141" s="680">
        <v>1600122.07</v>
      </c>
      <c r="AK141" s="680"/>
      <c r="AL141" s="680"/>
      <c r="AM141" s="680"/>
      <c r="AN141" s="680"/>
      <c r="AO141" s="680"/>
      <c r="AP141" s="680"/>
      <c r="AQ141" s="261"/>
      <c r="AR141" s="261" t="s">
        <v>1138</v>
      </c>
      <c r="AS141" s="261"/>
      <c r="AT141" s="261" t="s">
        <v>1139</v>
      </c>
    </row>
    <row r="142" spans="1:46" ht="12.75">
      <c r="A142" s="228" t="s">
        <v>196</v>
      </c>
      <c r="B142" s="228"/>
      <c r="C142" s="228"/>
      <c r="D142" s="228"/>
      <c r="E142" s="270" t="s">
        <v>287</v>
      </c>
      <c r="F142" s="270"/>
      <c r="G142" s="270"/>
      <c r="H142" s="228" t="s">
        <v>288</v>
      </c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680">
        <v>200000</v>
      </c>
      <c r="AA142" s="680"/>
      <c r="AB142" s="680"/>
      <c r="AC142" s="680"/>
      <c r="AD142" s="680"/>
      <c r="AE142" s="680"/>
      <c r="AF142" s="680"/>
      <c r="AG142" s="680">
        <v>109200</v>
      </c>
      <c r="AH142" s="680"/>
      <c r="AI142" s="680"/>
      <c r="AJ142" s="680">
        <v>103614.5</v>
      </c>
      <c r="AK142" s="680"/>
      <c r="AL142" s="680"/>
      <c r="AM142" s="680"/>
      <c r="AN142" s="680"/>
      <c r="AO142" s="680"/>
      <c r="AP142" s="680"/>
      <c r="AQ142" s="261"/>
      <c r="AR142" s="261" t="s">
        <v>1140</v>
      </c>
      <c r="AS142" s="261"/>
      <c r="AT142" s="261" t="s">
        <v>1141</v>
      </c>
    </row>
    <row r="143" spans="1:46" ht="12.75">
      <c r="A143" s="228" t="s">
        <v>196</v>
      </c>
      <c r="B143" s="228"/>
      <c r="C143" s="228"/>
      <c r="D143" s="228"/>
      <c r="E143" s="270" t="s">
        <v>289</v>
      </c>
      <c r="F143" s="270"/>
      <c r="G143" s="270"/>
      <c r="H143" s="228" t="s">
        <v>290</v>
      </c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680">
        <v>125000</v>
      </c>
      <c r="AA143" s="680"/>
      <c r="AB143" s="680"/>
      <c r="AC143" s="680"/>
      <c r="AD143" s="680"/>
      <c r="AE143" s="680"/>
      <c r="AF143" s="680"/>
      <c r="AG143" s="680">
        <v>249600</v>
      </c>
      <c r="AH143" s="680"/>
      <c r="AI143" s="680"/>
      <c r="AJ143" s="680">
        <v>218708</v>
      </c>
      <c r="AK143" s="680"/>
      <c r="AL143" s="680"/>
      <c r="AM143" s="680"/>
      <c r="AN143" s="680"/>
      <c r="AO143" s="680"/>
      <c r="AP143" s="680"/>
      <c r="AQ143" s="261"/>
      <c r="AR143" s="261" t="s">
        <v>1142</v>
      </c>
      <c r="AS143" s="261"/>
      <c r="AT143" s="261" t="s">
        <v>1143</v>
      </c>
    </row>
    <row r="144" spans="1:46" ht="12.75">
      <c r="A144" s="228" t="s">
        <v>196</v>
      </c>
      <c r="B144" s="228"/>
      <c r="C144" s="228"/>
      <c r="D144" s="228"/>
      <c r="E144" s="270" t="s">
        <v>309</v>
      </c>
      <c r="F144" s="270"/>
      <c r="G144" s="270"/>
      <c r="H144" s="228" t="s">
        <v>310</v>
      </c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680"/>
      <c r="AA144" s="680"/>
      <c r="AB144" s="680"/>
      <c r="AC144" s="680"/>
      <c r="AD144" s="680"/>
      <c r="AE144" s="680"/>
      <c r="AF144" s="680"/>
      <c r="AG144" s="680">
        <v>50000</v>
      </c>
      <c r="AH144" s="680"/>
      <c r="AI144" s="680"/>
      <c r="AJ144" s="680">
        <v>50000</v>
      </c>
      <c r="AK144" s="680"/>
      <c r="AL144" s="680"/>
      <c r="AM144" s="680"/>
      <c r="AN144" s="680"/>
      <c r="AO144" s="680"/>
      <c r="AP144" s="680"/>
      <c r="AQ144" s="261"/>
      <c r="AR144" s="261" t="s">
        <v>1046</v>
      </c>
      <c r="AS144" s="261"/>
      <c r="AT144" s="261" t="s">
        <v>835</v>
      </c>
    </row>
    <row r="145" spans="1:46" ht="12.75">
      <c r="A145" s="228" t="s">
        <v>196</v>
      </c>
      <c r="B145" s="228"/>
      <c r="C145" s="228"/>
      <c r="D145" s="228"/>
      <c r="E145" s="270" t="s">
        <v>317</v>
      </c>
      <c r="F145" s="270"/>
      <c r="G145" s="270"/>
      <c r="H145" s="228" t="s">
        <v>318</v>
      </c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680"/>
      <c r="AA145" s="680"/>
      <c r="AB145" s="680"/>
      <c r="AC145" s="680"/>
      <c r="AD145" s="680"/>
      <c r="AE145" s="680"/>
      <c r="AF145" s="680"/>
      <c r="AG145" s="680">
        <v>1564000</v>
      </c>
      <c r="AH145" s="680"/>
      <c r="AI145" s="680"/>
      <c r="AJ145" s="680">
        <v>1564000</v>
      </c>
      <c r="AK145" s="680"/>
      <c r="AL145" s="680"/>
      <c r="AM145" s="680"/>
      <c r="AN145" s="680"/>
      <c r="AO145" s="680"/>
      <c r="AP145" s="680"/>
      <c r="AQ145" s="261"/>
      <c r="AR145" s="261" t="s">
        <v>1046</v>
      </c>
      <c r="AS145" s="261"/>
      <c r="AT145" s="261" t="s">
        <v>835</v>
      </c>
    </row>
    <row r="146" spans="1:46" ht="12.75">
      <c r="A146" s="228" t="s">
        <v>196</v>
      </c>
      <c r="B146" s="228"/>
      <c r="C146" s="228"/>
      <c r="D146" s="228"/>
      <c r="E146" s="270" t="s">
        <v>335</v>
      </c>
      <c r="F146" s="270"/>
      <c r="G146" s="270"/>
      <c r="H146" s="228" t="s">
        <v>336</v>
      </c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680"/>
      <c r="AA146" s="680"/>
      <c r="AB146" s="680"/>
      <c r="AC146" s="680"/>
      <c r="AD146" s="680"/>
      <c r="AE146" s="680"/>
      <c r="AF146" s="680"/>
      <c r="AG146" s="680">
        <v>130000</v>
      </c>
      <c r="AH146" s="680"/>
      <c r="AI146" s="680"/>
      <c r="AJ146" s="680">
        <v>130000</v>
      </c>
      <c r="AK146" s="680"/>
      <c r="AL146" s="680"/>
      <c r="AM146" s="680"/>
      <c r="AN146" s="680"/>
      <c r="AO146" s="680"/>
      <c r="AP146" s="680"/>
      <c r="AQ146" s="261"/>
      <c r="AR146" s="261" t="s">
        <v>1046</v>
      </c>
      <c r="AS146" s="261"/>
      <c r="AT146" s="261" t="s">
        <v>835</v>
      </c>
    </row>
    <row r="147" spans="1:46" ht="12.75">
      <c r="A147" s="228" t="s">
        <v>196</v>
      </c>
      <c r="B147" s="228"/>
      <c r="C147" s="228"/>
      <c r="D147" s="228"/>
      <c r="E147" s="270" t="s">
        <v>291</v>
      </c>
      <c r="F147" s="270"/>
      <c r="G147" s="270"/>
      <c r="H147" s="228" t="s">
        <v>292</v>
      </c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680"/>
      <c r="AA147" s="680"/>
      <c r="AB147" s="680"/>
      <c r="AC147" s="680"/>
      <c r="AD147" s="680"/>
      <c r="AE147" s="680"/>
      <c r="AF147" s="680"/>
      <c r="AG147" s="680">
        <v>628200</v>
      </c>
      <c r="AH147" s="680"/>
      <c r="AI147" s="680"/>
      <c r="AJ147" s="680">
        <v>628180</v>
      </c>
      <c r="AK147" s="680"/>
      <c r="AL147" s="680"/>
      <c r="AM147" s="680"/>
      <c r="AN147" s="680"/>
      <c r="AO147" s="680"/>
      <c r="AP147" s="680"/>
      <c r="AQ147" s="261"/>
      <c r="AR147" s="261" t="s">
        <v>1046</v>
      </c>
      <c r="AS147" s="261"/>
      <c r="AT147" s="261" t="s">
        <v>835</v>
      </c>
    </row>
    <row r="148" spans="1:46" ht="12.75">
      <c r="A148" s="228" t="s">
        <v>196</v>
      </c>
      <c r="B148" s="228"/>
      <c r="C148" s="228"/>
      <c r="D148" s="228"/>
      <c r="E148" s="270" t="s">
        <v>388</v>
      </c>
      <c r="F148" s="270"/>
      <c r="G148" s="270"/>
      <c r="H148" s="228" t="s">
        <v>389</v>
      </c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680"/>
      <c r="AA148" s="680"/>
      <c r="AB148" s="680"/>
      <c r="AC148" s="680"/>
      <c r="AD148" s="680"/>
      <c r="AE148" s="680"/>
      <c r="AF148" s="680"/>
      <c r="AG148" s="680">
        <v>49600</v>
      </c>
      <c r="AH148" s="680"/>
      <c r="AI148" s="680"/>
      <c r="AJ148" s="680">
        <v>49620</v>
      </c>
      <c r="AK148" s="680"/>
      <c r="AL148" s="680"/>
      <c r="AM148" s="680"/>
      <c r="AN148" s="680"/>
      <c r="AO148" s="680"/>
      <c r="AP148" s="680"/>
      <c r="AQ148" s="261"/>
      <c r="AR148" s="261" t="s">
        <v>1046</v>
      </c>
      <c r="AS148" s="261"/>
      <c r="AT148" s="261" t="s">
        <v>1144</v>
      </c>
    </row>
    <row r="149" spans="1:46" ht="12.75">
      <c r="A149" s="228" t="s">
        <v>196</v>
      </c>
      <c r="B149" s="228"/>
      <c r="C149" s="228"/>
      <c r="D149" s="228"/>
      <c r="E149" s="270" t="s">
        <v>247</v>
      </c>
      <c r="F149" s="270"/>
      <c r="G149" s="270"/>
      <c r="H149" s="228" t="s">
        <v>248</v>
      </c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680">
        <v>2610000</v>
      </c>
      <c r="AA149" s="680"/>
      <c r="AB149" s="680"/>
      <c r="AC149" s="680"/>
      <c r="AD149" s="680"/>
      <c r="AE149" s="680"/>
      <c r="AF149" s="680"/>
      <c r="AG149" s="680"/>
      <c r="AH149" s="680"/>
      <c r="AI149" s="680"/>
      <c r="AJ149" s="680"/>
      <c r="AK149" s="680"/>
      <c r="AL149" s="680"/>
      <c r="AM149" s="680"/>
      <c r="AN149" s="680"/>
      <c r="AO149" s="680"/>
      <c r="AP149" s="680"/>
      <c r="AQ149" s="261"/>
      <c r="AR149" s="261" t="s">
        <v>1013</v>
      </c>
      <c r="AS149" s="261"/>
      <c r="AT149" s="261" t="s">
        <v>1046</v>
      </c>
    </row>
    <row r="150" spans="1:46" ht="12.75">
      <c r="A150" s="284" t="s">
        <v>196</v>
      </c>
      <c r="B150" s="284"/>
      <c r="C150" s="284"/>
      <c r="D150" s="284"/>
      <c r="E150" s="284" t="s">
        <v>199</v>
      </c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681">
        <v>4694000</v>
      </c>
      <c r="AA150" s="681"/>
      <c r="AB150" s="681"/>
      <c r="AC150" s="681"/>
      <c r="AD150" s="681"/>
      <c r="AE150" s="681"/>
      <c r="AF150" s="681"/>
      <c r="AG150" s="681">
        <v>5194800</v>
      </c>
      <c r="AH150" s="681"/>
      <c r="AI150" s="681"/>
      <c r="AJ150" s="681">
        <v>4799738.52</v>
      </c>
      <c r="AK150" s="681"/>
      <c r="AL150" s="681"/>
      <c r="AM150" s="681"/>
      <c r="AN150" s="681"/>
      <c r="AO150" s="681"/>
      <c r="AP150" s="681"/>
      <c r="AQ150" s="285"/>
      <c r="AR150" s="285" t="s">
        <v>1145</v>
      </c>
      <c r="AS150" s="285"/>
      <c r="AT150" s="285" t="s">
        <v>1146</v>
      </c>
    </row>
    <row r="151" spans="1:46" ht="12.75">
      <c r="A151" s="228" t="s">
        <v>200</v>
      </c>
      <c r="B151" s="228"/>
      <c r="C151" s="228"/>
      <c r="D151" s="228"/>
      <c r="E151" s="270" t="s">
        <v>266</v>
      </c>
      <c r="F151" s="270"/>
      <c r="G151" s="270"/>
      <c r="H151" s="228" t="s">
        <v>267</v>
      </c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680"/>
      <c r="AA151" s="680"/>
      <c r="AB151" s="680"/>
      <c r="AC151" s="680"/>
      <c r="AD151" s="680"/>
      <c r="AE151" s="680"/>
      <c r="AF151" s="680"/>
      <c r="AG151" s="680">
        <v>92100</v>
      </c>
      <c r="AH151" s="680"/>
      <c r="AI151" s="680"/>
      <c r="AJ151" s="680">
        <v>91996</v>
      </c>
      <c r="AK151" s="680"/>
      <c r="AL151" s="680"/>
      <c r="AM151" s="680"/>
      <c r="AN151" s="680"/>
      <c r="AO151" s="680"/>
      <c r="AP151" s="680"/>
      <c r="AQ151" s="261"/>
      <c r="AR151" s="261" t="s">
        <v>1046</v>
      </c>
      <c r="AS151" s="261"/>
      <c r="AT151" s="261" t="s">
        <v>922</v>
      </c>
    </row>
    <row r="152" spans="1:46" ht="12.75">
      <c r="A152" s="228" t="s">
        <v>200</v>
      </c>
      <c r="B152" s="228"/>
      <c r="C152" s="228"/>
      <c r="D152" s="228"/>
      <c r="E152" s="270" t="s">
        <v>285</v>
      </c>
      <c r="F152" s="270"/>
      <c r="G152" s="270"/>
      <c r="H152" s="228" t="s">
        <v>286</v>
      </c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680"/>
      <c r="AA152" s="680"/>
      <c r="AB152" s="680"/>
      <c r="AC152" s="680"/>
      <c r="AD152" s="680"/>
      <c r="AE152" s="680"/>
      <c r="AF152" s="680"/>
      <c r="AG152" s="680">
        <v>31500</v>
      </c>
      <c r="AH152" s="680"/>
      <c r="AI152" s="680"/>
      <c r="AJ152" s="680">
        <v>27744</v>
      </c>
      <c r="AK152" s="680"/>
      <c r="AL152" s="680"/>
      <c r="AM152" s="680"/>
      <c r="AN152" s="680"/>
      <c r="AO152" s="680"/>
      <c r="AP152" s="680"/>
      <c r="AQ152" s="261"/>
      <c r="AR152" s="261" t="s">
        <v>1046</v>
      </c>
      <c r="AS152" s="261"/>
      <c r="AT152" s="261" t="s">
        <v>1147</v>
      </c>
    </row>
    <row r="153" spans="1:46" ht="12.75">
      <c r="A153" s="228" t="s">
        <v>200</v>
      </c>
      <c r="B153" s="228"/>
      <c r="C153" s="228"/>
      <c r="D153" s="228"/>
      <c r="E153" s="270" t="s">
        <v>252</v>
      </c>
      <c r="F153" s="270"/>
      <c r="G153" s="270"/>
      <c r="H153" s="228" t="s">
        <v>253</v>
      </c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680"/>
      <c r="AA153" s="680"/>
      <c r="AB153" s="680"/>
      <c r="AC153" s="680"/>
      <c r="AD153" s="680"/>
      <c r="AE153" s="680"/>
      <c r="AF153" s="680"/>
      <c r="AG153" s="680">
        <v>135900</v>
      </c>
      <c r="AH153" s="680"/>
      <c r="AI153" s="680"/>
      <c r="AJ153" s="680">
        <v>126326</v>
      </c>
      <c r="AK153" s="680"/>
      <c r="AL153" s="680"/>
      <c r="AM153" s="680"/>
      <c r="AN153" s="680"/>
      <c r="AO153" s="680"/>
      <c r="AP153" s="680"/>
      <c r="AQ153" s="261"/>
      <c r="AR153" s="261" t="s">
        <v>1046</v>
      </c>
      <c r="AS153" s="261"/>
      <c r="AT153" s="261" t="s">
        <v>1148</v>
      </c>
    </row>
    <row r="154" spans="1:46" ht="12.75">
      <c r="A154" s="228" t="s">
        <v>200</v>
      </c>
      <c r="B154" s="228"/>
      <c r="C154" s="228"/>
      <c r="D154" s="228"/>
      <c r="E154" s="270" t="s">
        <v>247</v>
      </c>
      <c r="F154" s="270"/>
      <c r="G154" s="270"/>
      <c r="H154" s="228" t="s">
        <v>248</v>
      </c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680">
        <v>290000</v>
      </c>
      <c r="AA154" s="680"/>
      <c r="AB154" s="680"/>
      <c r="AC154" s="680"/>
      <c r="AD154" s="680"/>
      <c r="AE154" s="680"/>
      <c r="AF154" s="680"/>
      <c r="AG154" s="680">
        <v>63600</v>
      </c>
      <c r="AH154" s="680"/>
      <c r="AI154" s="680"/>
      <c r="AJ154" s="680"/>
      <c r="AK154" s="680"/>
      <c r="AL154" s="680"/>
      <c r="AM154" s="680"/>
      <c r="AN154" s="680"/>
      <c r="AO154" s="680"/>
      <c r="AP154" s="680"/>
      <c r="AQ154" s="261"/>
      <c r="AR154" s="261" t="s">
        <v>1013</v>
      </c>
      <c r="AS154" s="261"/>
      <c r="AT154" s="261" t="s">
        <v>1013</v>
      </c>
    </row>
    <row r="155" spans="1:46" ht="12.75">
      <c r="A155" s="228" t="s">
        <v>200</v>
      </c>
      <c r="B155" s="228"/>
      <c r="C155" s="228"/>
      <c r="D155" s="228"/>
      <c r="E155" s="270" t="s">
        <v>298</v>
      </c>
      <c r="F155" s="270"/>
      <c r="G155" s="270"/>
      <c r="H155" s="228" t="s">
        <v>299</v>
      </c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680"/>
      <c r="AA155" s="680"/>
      <c r="AB155" s="680"/>
      <c r="AC155" s="680"/>
      <c r="AD155" s="680"/>
      <c r="AE155" s="680"/>
      <c r="AF155" s="680"/>
      <c r="AG155" s="680">
        <v>2800</v>
      </c>
      <c r="AH155" s="680"/>
      <c r="AI155" s="680"/>
      <c r="AJ155" s="680"/>
      <c r="AK155" s="680"/>
      <c r="AL155" s="680"/>
      <c r="AM155" s="680"/>
      <c r="AN155" s="680"/>
      <c r="AO155" s="680"/>
      <c r="AP155" s="680"/>
      <c r="AQ155" s="261"/>
      <c r="AR155" s="261" t="s">
        <v>1046</v>
      </c>
      <c r="AS155" s="261"/>
      <c r="AT155" s="261" t="s">
        <v>1013</v>
      </c>
    </row>
    <row r="156" spans="1:46" ht="12.75">
      <c r="A156" s="284" t="s">
        <v>200</v>
      </c>
      <c r="B156" s="284"/>
      <c r="C156" s="284"/>
      <c r="D156" s="284"/>
      <c r="E156" s="284" t="s">
        <v>202</v>
      </c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681">
        <v>290000</v>
      </c>
      <c r="AA156" s="681"/>
      <c r="AB156" s="681"/>
      <c r="AC156" s="681"/>
      <c r="AD156" s="681"/>
      <c r="AE156" s="681"/>
      <c r="AF156" s="681"/>
      <c r="AG156" s="681">
        <v>325900</v>
      </c>
      <c r="AH156" s="681"/>
      <c r="AI156" s="681"/>
      <c r="AJ156" s="681">
        <v>246066</v>
      </c>
      <c r="AK156" s="681"/>
      <c r="AL156" s="681"/>
      <c r="AM156" s="681"/>
      <c r="AN156" s="681"/>
      <c r="AO156" s="681"/>
      <c r="AP156" s="681"/>
      <c r="AQ156" s="285"/>
      <c r="AR156" s="285" t="s">
        <v>1149</v>
      </c>
      <c r="AS156" s="285"/>
      <c r="AT156" s="285" t="s">
        <v>1150</v>
      </c>
    </row>
    <row r="157" spans="1:46" ht="12.75">
      <c r="A157" s="228" t="s">
        <v>300</v>
      </c>
      <c r="B157" s="228"/>
      <c r="C157" s="228"/>
      <c r="D157" s="228"/>
      <c r="E157" s="270" t="s">
        <v>278</v>
      </c>
      <c r="F157" s="270"/>
      <c r="G157" s="270"/>
      <c r="H157" s="228" t="s">
        <v>279</v>
      </c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680">
        <v>150000</v>
      </c>
      <c r="AA157" s="680"/>
      <c r="AB157" s="680"/>
      <c r="AC157" s="680"/>
      <c r="AD157" s="680"/>
      <c r="AE157" s="680"/>
      <c r="AF157" s="680"/>
      <c r="AG157" s="680">
        <v>150000</v>
      </c>
      <c r="AH157" s="680"/>
      <c r="AI157" s="680"/>
      <c r="AJ157" s="680">
        <v>150000</v>
      </c>
      <c r="AK157" s="680"/>
      <c r="AL157" s="680"/>
      <c r="AM157" s="680"/>
      <c r="AN157" s="680"/>
      <c r="AO157" s="680"/>
      <c r="AP157" s="680"/>
      <c r="AQ157" s="261"/>
      <c r="AR157" s="261" t="s">
        <v>835</v>
      </c>
      <c r="AS157" s="261"/>
      <c r="AT157" s="261" t="s">
        <v>835</v>
      </c>
    </row>
    <row r="158" spans="1:46" ht="12.75">
      <c r="A158" s="284" t="s">
        <v>300</v>
      </c>
      <c r="B158" s="284"/>
      <c r="C158" s="284"/>
      <c r="D158" s="284"/>
      <c r="E158" s="284" t="s">
        <v>301</v>
      </c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681">
        <v>150000</v>
      </c>
      <c r="AA158" s="681"/>
      <c r="AB158" s="681"/>
      <c r="AC158" s="681"/>
      <c r="AD158" s="681"/>
      <c r="AE158" s="681"/>
      <c r="AF158" s="681"/>
      <c r="AG158" s="681">
        <v>150000</v>
      </c>
      <c r="AH158" s="681"/>
      <c r="AI158" s="681"/>
      <c r="AJ158" s="681">
        <v>150000</v>
      </c>
      <c r="AK158" s="681"/>
      <c r="AL158" s="681"/>
      <c r="AM158" s="681"/>
      <c r="AN158" s="681"/>
      <c r="AO158" s="681"/>
      <c r="AP158" s="681"/>
      <c r="AQ158" s="285"/>
      <c r="AR158" s="285" t="s">
        <v>835</v>
      </c>
      <c r="AS158" s="285"/>
      <c r="AT158" s="285" t="s">
        <v>835</v>
      </c>
    </row>
    <row r="159" spans="1:46" ht="12.75">
      <c r="A159" s="228" t="s">
        <v>302</v>
      </c>
      <c r="B159" s="228"/>
      <c r="C159" s="228"/>
      <c r="D159" s="228"/>
      <c r="E159" s="270" t="s">
        <v>243</v>
      </c>
      <c r="F159" s="270"/>
      <c r="G159" s="270"/>
      <c r="H159" s="228" t="s">
        <v>244</v>
      </c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680">
        <v>2625000</v>
      </c>
      <c r="AA159" s="680"/>
      <c r="AB159" s="680"/>
      <c r="AC159" s="680"/>
      <c r="AD159" s="680"/>
      <c r="AE159" s="680"/>
      <c r="AF159" s="680"/>
      <c r="AG159" s="680">
        <v>2625000</v>
      </c>
      <c r="AH159" s="680"/>
      <c r="AI159" s="680"/>
      <c r="AJ159" s="680">
        <v>2301353.4</v>
      </c>
      <c r="AK159" s="680"/>
      <c r="AL159" s="680"/>
      <c r="AM159" s="680"/>
      <c r="AN159" s="680"/>
      <c r="AO159" s="680"/>
      <c r="AP159" s="680"/>
      <c r="AQ159" s="261"/>
      <c r="AR159" s="261" t="s">
        <v>1151</v>
      </c>
      <c r="AS159" s="261"/>
      <c r="AT159" s="261" t="s">
        <v>1151</v>
      </c>
    </row>
    <row r="160" spans="1:46" ht="12.75">
      <c r="A160" s="284" t="s">
        <v>302</v>
      </c>
      <c r="B160" s="284"/>
      <c r="C160" s="284"/>
      <c r="D160" s="284"/>
      <c r="E160" s="284" t="s">
        <v>303</v>
      </c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681">
        <v>2625000</v>
      </c>
      <c r="AA160" s="681"/>
      <c r="AB160" s="681"/>
      <c r="AC160" s="681"/>
      <c r="AD160" s="681"/>
      <c r="AE160" s="681"/>
      <c r="AF160" s="681"/>
      <c r="AG160" s="681">
        <v>2625000</v>
      </c>
      <c r="AH160" s="681"/>
      <c r="AI160" s="681"/>
      <c r="AJ160" s="681">
        <v>2301353.4</v>
      </c>
      <c r="AK160" s="681"/>
      <c r="AL160" s="681"/>
      <c r="AM160" s="681"/>
      <c r="AN160" s="681"/>
      <c r="AO160" s="681"/>
      <c r="AP160" s="681"/>
      <c r="AQ160" s="285"/>
      <c r="AR160" s="285" t="s">
        <v>1151</v>
      </c>
      <c r="AS160" s="285"/>
      <c r="AT160" s="285" t="s">
        <v>1151</v>
      </c>
    </row>
    <row r="161" spans="1:46" ht="12.75">
      <c r="A161" s="228" t="s">
        <v>203</v>
      </c>
      <c r="B161" s="228"/>
      <c r="C161" s="228"/>
      <c r="D161" s="228"/>
      <c r="E161" s="270" t="s">
        <v>266</v>
      </c>
      <c r="F161" s="270"/>
      <c r="G161" s="270"/>
      <c r="H161" s="228" t="s">
        <v>267</v>
      </c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680"/>
      <c r="AA161" s="680"/>
      <c r="AB161" s="680"/>
      <c r="AC161" s="680"/>
      <c r="AD161" s="680"/>
      <c r="AE161" s="680"/>
      <c r="AF161" s="680"/>
      <c r="AG161" s="680">
        <v>11200</v>
      </c>
      <c r="AH161" s="680"/>
      <c r="AI161" s="680"/>
      <c r="AJ161" s="680">
        <v>11116</v>
      </c>
      <c r="AK161" s="680"/>
      <c r="AL161" s="680"/>
      <c r="AM161" s="680"/>
      <c r="AN161" s="680"/>
      <c r="AO161" s="680"/>
      <c r="AP161" s="680"/>
      <c r="AQ161" s="261"/>
      <c r="AR161" s="261" t="s">
        <v>1046</v>
      </c>
      <c r="AS161" s="261"/>
      <c r="AT161" s="261" t="s">
        <v>1152</v>
      </c>
    </row>
    <row r="162" spans="1:46" ht="12.75">
      <c r="A162" s="228" t="s">
        <v>203</v>
      </c>
      <c r="B162" s="228"/>
      <c r="C162" s="228"/>
      <c r="D162" s="228"/>
      <c r="E162" s="270" t="s">
        <v>285</v>
      </c>
      <c r="F162" s="270"/>
      <c r="G162" s="270"/>
      <c r="H162" s="228" t="s">
        <v>286</v>
      </c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680">
        <v>270000</v>
      </c>
      <c r="AA162" s="680"/>
      <c r="AB162" s="680"/>
      <c r="AC162" s="680"/>
      <c r="AD162" s="680"/>
      <c r="AE162" s="680"/>
      <c r="AF162" s="680"/>
      <c r="AG162" s="680">
        <v>132400</v>
      </c>
      <c r="AH162" s="680"/>
      <c r="AI162" s="680"/>
      <c r="AJ162" s="680">
        <v>126780</v>
      </c>
      <c r="AK162" s="680"/>
      <c r="AL162" s="680"/>
      <c r="AM162" s="680"/>
      <c r="AN162" s="680"/>
      <c r="AO162" s="680"/>
      <c r="AP162" s="680"/>
      <c r="AQ162" s="261"/>
      <c r="AR162" s="261" t="s">
        <v>1153</v>
      </c>
      <c r="AS162" s="261"/>
      <c r="AT162" s="261" t="s">
        <v>1154</v>
      </c>
    </row>
    <row r="163" spans="1:46" ht="12.75">
      <c r="A163" s="228" t="s">
        <v>203</v>
      </c>
      <c r="B163" s="228"/>
      <c r="C163" s="228"/>
      <c r="D163" s="228"/>
      <c r="E163" s="270" t="s">
        <v>243</v>
      </c>
      <c r="F163" s="270"/>
      <c r="G163" s="270"/>
      <c r="H163" s="228" t="s">
        <v>244</v>
      </c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680"/>
      <c r="AA163" s="680"/>
      <c r="AB163" s="680"/>
      <c r="AC163" s="680"/>
      <c r="AD163" s="680"/>
      <c r="AE163" s="680"/>
      <c r="AF163" s="680"/>
      <c r="AG163" s="680">
        <v>857000</v>
      </c>
      <c r="AH163" s="680"/>
      <c r="AI163" s="680"/>
      <c r="AJ163" s="680">
        <v>486986.42</v>
      </c>
      <c r="AK163" s="680"/>
      <c r="AL163" s="680"/>
      <c r="AM163" s="680"/>
      <c r="AN163" s="680"/>
      <c r="AO163" s="680"/>
      <c r="AP163" s="680"/>
      <c r="AQ163" s="261"/>
      <c r="AR163" s="261" t="s">
        <v>1046</v>
      </c>
      <c r="AS163" s="261"/>
      <c r="AT163" s="261" t="s">
        <v>1155</v>
      </c>
    </row>
    <row r="164" spans="1:46" ht="12.75">
      <c r="A164" s="228" t="s">
        <v>203</v>
      </c>
      <c r="B164" s="228"/>
      <c r="C164" s="228"/>
      <c r="D164" s="228"/>
      <c r="E164" s="270" t="s">
        <v>287</v>
      </c>
      <c r="F164" s="270"/>
      <c r="G164" s="270"/>
      <c r="H164" s="228" t="s">
        <v>288</v>
      </c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680"/>
      <c r="AA164" s="680"/>
      <c r="AB164" s="680"/>
      <c r="AC164" s="680"/>
      <c r="AD164" s="680"/>
      <c r="AE164" s="680"/>
      <c r="AF164" s="680"/>
      <c r="AG164" s="680">
        <v>122900</v>
      </c>
      <c r="AH164" s="680"/>
      <c r="AI164" s="680"/>
      <c r="AJ164" s="680">
        <v>98166</v>
      </c>
      <c r="AK164" s="680"/>
      <c r="AL164" s="680"/>
      <c r="AM164" s="680"/>
      <c r="AN164" s="680"/>
      <c r="AO164" s="680"/>
      <c r="AP164" s="680"/>
      <c r="AQ164" s="261"/>
      <c r="AR164" s="261" t="s">
        <v>1046</v>
      </c>
      <c r="AS164" s="261"/>
      <c r="AT164" s="261" t="s">
        <v>1156</v>
      </c>
    </row>
    <row r="165" spans="1:46" ht="12.75">
      <c r="A165" s="228" t="s">
        <v>203</v>
      </c>
      <c r="B165" s="228"/>
      <c r="C165" s="228"/>
      <c r="D165" s="228"/>
      <c r="E165" s="270" t="s">
        <v>289</v>
      </c>
      <c r="F165" s="270"/>
      <c r="G165" s="270"/>
      <c r="H165" s="228" t="s">
        <v>290</v>
      </c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680">
        <v>422000</v>
      </c>
      <c r="AA165" s="680"/>
      <c r="AB165" s="680"/>
      <c r="AC165" s="680"/>
      <c r="AD165" s="680"/>
      <c r="AE165" s="680"/>
      <c r="AF165" s="680"/>
      <c r="AG165" s="680">
        <v>232000</v>
      </c>
      <c r="AH165" s="680"/>
      <c r="AI165" s="680"/>
      <c r="AJ165" s="680">
        <v>231635.32</v>
      </c>
      <c r="AK165" s="680"/>
      <c r="AL165" s="680"/>
      <c r="AM165" s="680"/>
      <c r="AN165" s="680"/>
      <c r="AO165" s="680"/>
      <c r="AP165" s="680"/>
      <c r="AQ165" s="261"/>
      <c r="AR165" s="261" t="s">
        <v>1157</v>
      </c>
      <c r="AS165" s="261"/>
      <c r="AT165" s="261" t="s">
        <v>1158</v>
      </c>
    </row>
    <row r="166" spans="1:46" ht="12.75">
      <c r="A166" s="228" t="s">
        <v>203</v>
      </c>
      <c r="B166" s="228"/>
      <c r="C166" s="228"/>
      <c r="D166" s="228"/>
      <c r="E166" s="270" t="s">
        <v>247</v>
      </c>
      <c r="F166" s="270"/>
      <c r="G166" s="270"/>
      <c r="H166" s="228" t="s">
        <v>248</v>
      </c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680">
        <v>2675000</v>
      </c>
      <c r="AA166" s="680"/>
      <c r="AB166" s="680"/>
      <c r="AC166" s="680"/>
      <c r="AD166" s="680"/>
      <c r="AE166" s="680"/>
      <c r="AF166" s="680"/>
      <c r="AG166" s="680">
        <v>1932500</v>
      </c>
      <c r="AH166" s="680"/>
      <c r="AI166" s="680"/>
      <c r="AJ166" s="680"/>
      <c r="AK166" s="680"/>
      <c r="AL166" s="680"/>
      <c r="AM166" s="680"/>
      <c r="AN166" s="680"/>
      <c r="AO166" s="680"/>
      <c r="AP166" s="680"/>
      <c r="AQ166" s="261"/>
      <c r="AR166" s="261" t="s">
        <v>1013</v>
      </c>
      <c r="AS166" s="261"/>
      <c r="AT166" s="261" t="s">
        <v>1013</v>
      </c>
    </row>
    <row r="167" spans="1:46" ht="12.75">
      <c r="A167" s="284" t="s">
        <v>203</v>
      </c>
      <c r="B167" s="284"/>
      <c r="C167" s="284"/>
      <c r="D167" s="284"/>
      <c r="E167" s="284" t="s">
        <v>205</v>
      </c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681">
        <v>3367000</v>
      </c>
      <c r="AA167" s="681"/>
      <c r="AB167" s="681"/>
      <c r="AC167" s="681"/>
      <c r="AD167" s="681"/>
      <c r="AE167" s="681"/>
      <c r="AF167" s="681"/>
      <c r="AG167" s="681">
        <v>3288000</v>
      </c>
      <c r="AH167" s="681"/>
      <c r="AI167" s="681"/>
      <c r="AJ167" s="681">
        <v>954683.74</v>
      </c>
      <c r="AK167" s="681"/>
      <c r="AL167" s="681"/>
      <c r="AM167" s="681"/>
      <c r="AN167" s="681"/>
      <c r="AO167" s="681"/>
      <c r="AP167" s="681"/>
      <c r="AQ167" s="285"/>
      <c r="AR167" s="285" t="s">
        <v>1159</v>
      </c>
      <c r="AS167" s="285"/>
      <c r="AT167" s="285" t="s">
        <v>1160</v>
      </c>
    </row>
    <row r="168" spans="1:46" ht="12.75">
      <c r="A168" s="228" t="s">
        <v>304</v>
      </c>
      <c r="B168" s="228"/>
      <c r="C168" s="228"/>
      <c r="D168" s="228"/>
      <c r="E168" s="270" t="s">
        <v>266</v>
      </c>
      <c r="F168" s="270"/>
      <c r="G168" s="270"/>
      <c r="H168" s="228" t="s">
        <v>267</v>
      </c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680">
        <v>25600</v>
      </c>
      <c r="AA168" s="680"/>
      <c r="AB168" s="680"/>
      <c r="AC168" s="680"/>
      <c r="AD168" s="680"/>
      <c r="AE168" s="680"/>
      <c r="AF168" s="680"/>
      <c r="AG168" s="680">
        <v>98800</v>
      </c>
      <c r="AH168" s="680"/>
      <c r="AI168" s="680"/>
      <c r="AJ168" s="680">
        <v>98759.2</v>
      </c>
      <c r="AK168" s="680"/>
      <c r="AL168" s="680"/>
      <c r="AM168" s="680"/>
      <c r="AN168" s="680"/>
      <c r="AO168" s="680"/>
      <c r="AP168" s="680"/>
      <c r="AQ168" s="261"/>
      <c r="AR168" s="261" t="s">
        <v>1161</v>
      </c>
      <c r="AS168" s="261"/>
      <c r="AT168" s="261" t="s">
        <v>1090</v>
      </c>
    </row>
    <row r="169" spans="1:46" ht="12.75">
      <c r="A169" s="228" t="s">
        <v>304</v>
      </c>
      <c r="B169" s="228"/>
      <c r="C169" s="228"/>
      <c r="D169" s="228"/>
      <c r="E169" s="270" t="s">
        <v>285</v>
      </c>
      <c r="F169" s="270"/>
      <c r="G169" s="270"/>
      <c r="H169" s="228" t="s">
        <v>286</v>
      </c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680"/>
      <c r="AA169" s="680"/>
      <c r="AB169" s="680"/>
      <c r="AC169" s="680"/>
      <c r="AD169" s="680"/>
      <c r="AE169" s="680"/>
      <c r="AF169" s="680"/>
      <c r="AG169" s="680">
        <v>74000</v>
      </c>
      <c r="AH169" s="680"/>
      <c r="AI169" s="680"/>
      <c r="AJ169" s="680">
        <v>73619</v>
      </c>
      <c r="AK169" s="680"/>
      <c r="AL169" s="680"/>
      <c r="AM169" s="680"/>
      <c r="AN169" s="680"/>
      <c r="AO169" s="680"/>
      <c r="AP169" s="680"/>
      <c r="AQ169" s="261"/>
      <c r="AR169" s="261" t="s">
        <v>1046</v>
      </c>
      <c r="AS169" s="261"/>
      <c r="AT169" s="261" t="s">
        <v>1162</v>
      </c>
    </row>
    <row r="170" spans="1:46" ht="12.75">
      <c r="A170" s="228" t="s">
        <v>304</v>
      </c>
      <c r="B170" s="228"/>
      <c r="C170" s="228"/>
      <c r="D170" s="228"/>
      <c r="E170" s="270" t="s">
        <v>250</v>
      </c>
      <c r="F170" s="270"/>
      <c r="G170" s="270"/>
      <c r="H170" s="228" t="s">
        <v>251</v>
      </c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680"/>
      <c r="AA170" s="680"/>
      <c r="AB170" s="680"/>
      <c r="AC170" s="680"/>
      <c r="AD170" s="680"/>
      <c r="AE170" s="680"/>
      <c r="AF170" s="680"/>
      <c r="AG170" s="680">
        <v>18400</v>
      </c>
      <c r="AH170" s="680"/>
      <c r="AI170" s="680"/>
      <c r="AJ170" s="680">
        <v>18327.63</v>
      </c>
      <c r="AK170" s="680"/>
      <c r="AL170" s="680"/>
      <c r="AM170" s="680"/>
      <c r="AN170" s="680"/>
      <c r="AO170" s="680"/>
      <c r="AP170" s="680"/>
      <c r="AQ170" s="261"/>
      <c r="AR170" s="261" t="s">
        <v>1046</v>
      </c>
      <c r="AS170" s="261"/>
      <c r="AT170" s="261" t="s">
        <v>1163</v>
      </c>
    </row>
    <row r="171" spans="1:46" ht="12.75">
      <c r="A171" s="228" t="s">
        <v>304</v>
      </c>
      <c r="B171" s="228"/>
      <c r="C171" s="228"/>
      <c r="D171" s="228"/>
      <c r="E171" s="270" t="s">
        <v>243</v>
      </c>
      <c r="F171" s="270"/>
      <c r="G171" s="270"/>
      <c r="H171" s="228" t="s">
        <v>244</v>
      </c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680">
        <v>602000</v>
      </c>
      <c r="AA171" s="680"/>
      <c r="AB171" s="680"/>
      <c r="AC171" s="680"/>
      <c r="AD171" s="680"/>
      <c r="AE171" s="680"/>
      <c r="AF171" s="680"/>
      <c r="AG171" s="680">
        <v>1663200</v>
      </c>
      <c r="AH171" s="680"/>
      <c r="AI171" s="680"/>
      <c r="AJ171" s="680">
        <v>1663119.83</v>
      </c>
      <c r="AK171" s="680"/>
      <c r="AL171" s="680"/>
      <c r="AM171" s="680"/>
      <c r="AN171" s="680"/>
      <c r="AO171" s="680"/>
      <c r="AP171" s="680"/>
      <c r="AQ171" s="261"/>
      <c r="AR171" s="261" t="s">
        <v>1164</v>
      </c>
      <c r="AS171" s="261"/>
      <c r="AT171" s="261" t="s">
        <v>835</v>
      </c>
    </row>
    <row r="172" spans="1:46" ht="12.75">
      <c r="A172" s="228" t="s">
        <v>304</v>
      </c>
      <c r="B172" s="228"/>
      <c r="C172" s="228"/>
      <c r="D172" s="228"/>
      <c r="E172" s="270" t="s">
        <v>252</v>
      </c>
      <c r="F172" s="270"/>
      <c r="G172" s="270"/>
      <c r="H172" s="228" t="s">
        <v>253</v>
      </c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680">
        <v>190600</v>
      </c>
      <c r="AA172" s="680"/>
      <c r="AB172" s="680"/>
      <c r="AC172" s="680"/>
      <c r="AD172" s="680"/>
      <c r="AE172" s="680"/>
      <c r="AF172" s="680"/>
      <c r="AG172" s="680">
        <v>579500</v>
      </c>
      <c r="AH172" s="680"/>
      <c r="AI172" s="680"/>
      <c r="AJ172" s="680">
        <v>579442.7</v>
      </c>
      <c r="AK172" s="680"/>
      <c r="AL172" s="680"/>
      <c r="AM172" s="680"/>
      <c r="AN172" s="680"/>
      <c r="AO172" s="680"/>
      <c r="AP172" s="680"/>
      <c r="AQ172" s="261"/>
      <c r="AR172" s="261" t="s">
        <v>1165</v>
      </c>
      <c r="AS172" s="261"/>
      <c r="AT172" s="261" t="s">
        <v>1061</v>
      </c>
    </row>
    <row r="173" spans="1:46" ht="12.75">
      <c r="A173" s="228" t="s">
        <v>304</v>
      </c>
      <c r="B173" s="228"/>
      <c r="C173" s="228"/>
      <c r="D173" s="228"/>
      <c r="E173" s="270" t="s">
        <v>247</v>
      </c>
      <c r="F173" s="270"/>
      <c r="G173" s="270"/>
      <c r="H173" s="228" t="s">
        <v>248</v>
      </c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680">
        <v>2551800</v>
      </c>
      <c r="AA173" s="680"/>
      <c r="AB173" s="680"/>
      <c r="AC173" s="680"/>
      <c r="AD173" s="680"/>
      <c r="AE173" s="680"/>
      <c r="AF173" s="680"/>
      <c r="AG173" s="680"/>
      <c r="AH173" s="680"/>
      <c r="AI173" s="680"/>
      <c r="AJ173" s="680"/>
      <c r="AK173" s="680"/>
      <c r="AL173" s="680"/>
      <c r="AM173" s="680"/>
      <c r="AN173" s="680"/>
      <c r="AO173" s="680"/>
      <c r="AP173" s="680"/>
      <c r="AQ173" s="261"/>
      <c r="AR173" s="261" t="s">
        <v>1013</v>
      </c>
      <c r="AS173" s="261"/>
      <c r="AT173" s="261" t="s">
        <v>1046</v>
      </c>
    </row>
    <row r="174" spans="1:46" ht="12.75">
      <c r="A174" s="228" t="s">
        <v>304</v>
      </c>
      <c r="B174" s="228"/>
      <c r="C174" s="228"/>
      <c r="D174" s="228"/>
      <c r="E174" s="270" t="s">
        <v>256</v>
      </c>
      <c r="F174" s="270"/>
      <c r="G174" s="270"/>
      <c r="H174" s="228" t="s">
        <v>257</v>
      </c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680">
        <v>23379900</v>
      </c>
      <c r="AA174" s="680"/>
      <c r="AB174" s="680"/>
      <c r="AC174" s="680"/>
      <c r="AD174" s="680"/>
      <c r="AE174" s="680"/>
      <c r="AF174" s="680"/>
      <c r="AG174" s="680">
        <v>26027700</v>
      </c>
      <c r="AH174" s="680"/>
      <c r="AI174" s="680"/>
      <c r="AJ174" s="680">
        <v>4370848.53</v>
      </c>
      <c r="AK174" s="680"/>
      <c r="AL174" s="680"/>
      <c r="AM174" s="680"/>
      <c r="AN174" s="680"/>
      <c r="AO174" s="680"/>
      <c r="AP174" s="680"/>
      <c r="AQ174" s="261"/>
      <c r="AR174" s="261" t="s">
        <v>1166</v>
      </c>
      <c r="AS174" s="261"/>
      <c r="AT174" s="261" t="s">
        <v>1167</v>
      </c>
    </row>
    <row r="175" spans="1:46" ht="12.75">
      <c r="A175" s="284" t="s">
        <v>304</v>
      </c>
      <c r="B175" s="284"/>
      <c r="C175" s="284"/>
      <c r="D175" s="284"/>
      <c r="E175" s="284" t="s">
        <v>307</v>
      </c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681">
        <v>26749900</v>
      </c>
      <c r="AA175" s="681"/>
      <c r="AB175" s="681"/>
      <c r="AC175" s="681"/>
      <c r="AD175" s="681"/>
      <c r="AE175" s="681"/>
      <c r="AF175" s="681"/>
      <c r="AG175" s="681">
        <v>28461600</v>
      </c>
      <c r="AH175" s="681"/>
      <c r="AI175" s="681"/>
      <c r="AJ175" s="681">
        <v>6804116.89</v>
      </c>
      <c r="AK175" s="681"/>
      <c r="AL175" s="681"/>
      <c r="AM175" s="681"/>
      <c r="AN175" s="681"/>
      <c r="AO175" s="681"/>
      <c r="AP175" s="681"/>
      <c r="AQ175" s="285"/>
      <c r="AR175" s="285" t="s">
        <v>1168</v>
      </c>
      <c r="AS175" s="285"/>
      <c r="AT175" s="285" t="s">
        <v>1169</v>
      </c>
    </row>
    <row r="176" spans="1:46" ht="12.75">
      <c r="A176" s="228" t="s">
        <v>308</v>
      </c>
      <c r="B176" s="228"/>
      <c r="C176" s="228"/>
      <c r="D176" s="228"/>
      <c r="E176" s="270" t="s">
        <v>294</v>
      </c>
      <c r="F176" s="270"/>
      <c r="G176" s="270"/>
      <c r="H176" s="228" t="s">
        <v>295</v>
      </c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680"/>
      <c r="AA176" s="680"/>
      <c r="AB176" s="680"/>
      <c r="AC176" s="680"/>
      <c r="AD176" s="680"/>
      <c r="AE176" s="680"/>
      <c r="AF176" s="680"/>
      <c r="AG176" s="680">
        <v>5000</v>
      </c>
      <c r="AH176" s="680"/>
      <c r="AI176" s="680"/>
      <c r="AJ176" s="680"/>
      <c r="AK176" s="680"/>
      <c r="AL176" s="680"/>
      <c r="AM176" s="680"/>
      <c r="AN176" s="680"/>
      <c r="AO176" s="680"/>
      <c r="AP176" s="680"/>
      <c r="AQ176" s="261"/>
      <c r="AR176" s="261" t="s">
        <v>1046</v>
      </c>
      <c r="AS176" s="261"/>
      <c r="AT176" s="261" t="s">
        <v>1013</v>
      </c>
    </row>
    <row r="177" spans="1:46" ht="12.75">
      <c r="A177" s="228" t="s">
        <v>308</v>
      </c>
      <c r="B177" s="228"/>
      <c r="C177" s="228"/>
      <c r="D177" s="228"/>
      <c r="E177" s="270" t="s">
        <v>285</v>
      </c>
      <c r="F177" s="270"/>
      <c r="G177" s="270"/>
      <c r="H177" s="228" t="s">
        <v>286</v>
      </c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680"/>
      <c r="AA177" s="680"/>
      <c r="AB177" s="680"/>
      <c r="AC177" s="680"/>
      <c r="AD177" s="680"/>
      <c r="AE177" s="680"/>
      <c r="AF177" s="680"/>
      <c r="AG177" s="680">
        <v>15000</v>
      </c>
      <c r="AH177" s="680"/>
      <c r="AI177" s="680"/>
      <c r="AJ177" s="680">
        <v>116</v>
      </c>
      <c r="AK177" s="680"/>
      <c r="AL177" s="680"/>
      <c r="AM177" s="680"/>
      <c r="AN177" s="680"/>
      <c r="AO177" s="680"/>
      <c r="AP177" s="680"/>
      <c r="AQ177" s="261"/>
      <c r="AR177" s="261" t="s">
        <v>1046</v>
      </c>
      <c r="AS177" s="261"/>
      <c r="AT177" s="261" t="s">
        <v>1170</v>
      </c>
    </row>
    <row r="178" spans="1:46" ht="12.75">
      <c r="A178" s="228" t="s">
        <v>308</v>
      </c>
      <c r="B178" s="228"/>
      <c r="C178" s="228"/>
      <c r="D178" s="228"/>
      <c r="E178" s="270" t="s">
        <v>243</v>
      </c>
      <c r="F178" s="270"/>
      <c r="G178" s="270"/>
      <c r="H178" s="228" t="s">
        <v>244</v>
      </c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680">
        <v>450000</v>
      </c>
      <c r="AA178" s="680"/>
      <c r="AB178" s="680"/>
      <c r="AC178" s="680"/>
      <c r="AD178" s="680"/>
      <c r="AE178" s="680"/>
      <c r="AF178" s="680"/>
      <c r="AG178" s="680">
        <v>3120400</v>
      </c>
      <c r="AH178" s="680"/>
      <c r="AI178" s="680"/>
      <c r="AJ178" s="680">
        <v>726158</v>
      </c>
      <c r="AK178" s="680"/>
      <c r="AL178" s="680"/>
      <c r="AM178" s="680"/>
      <c r="AN178" s="680"/>
      <c r="AO178" s="680"/>
      <c r="AP178" s="680"/>
      <c r="AQ178" s="261"/>
      <c r="AR178" s="261" t="s">
        <v>1171</v>
      </c>
      <c r="AS178" s="261"/>
      <c r="AT178" s="261" t="s">
        <v>1172</v>
      </c>
    </row>
    <row r="179" spans="1:46" ht="12.75">
      <c r="A179" s="228" t="s">
        <v>308</v>
      </c>
      <c r="B179" s="228"/>
      <c r="C179" s="228"/>
      <c r="D179" s="228"/>
      <c r="E179" s="270" t="s">
        <v>287</v>
      </c>
      <c r="F179" s="270"/>
      <c r="G179" s="270"/>
      <c r="H179" s="228" t="s">
        <v>288</v>
      </c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680"/>
      <c r="AA179" s="680"/>
      <c r="AB179" s="680"/>
      <c r="AC179" s="680"/>
      <c r="AD179" s="680"/>
      <c r="AE179" s="680"/>
      <c r="AF179" s="680"/>
      <c r="AG179" s="680">
        <v>50000</v>
      </c>
      <c r="AH179" s="680"/>
      <c r="AI179" s="680"/>
      <c r="AJ179" s="680">
        <v>21940</v>
      </c>
      <c r="AK179" s="680"/>
      <c r="AL179" s="680"/>
      <c r="AM179" s="680"/>
      <c r="AN179" s="680"/>
      <c r="AO179" s="680"/>
      <c r="AP179" s="680"/>
      <c r="AQ179" s="261"/>
      <c r="AR179" s="261" t="s">
        <v>1046</v>
      </c>
      <c r="AS179" s="261"/>
      <c r="AT179" s="261" t="s">
        <v>1173</v>
      </c>
    </row>
    <row r="180" spans="1:46" ht="12.75">
      <c r="A180" s="228" t="s">
        <v>308</v>
      </c>
      <c r="B180" s="228"/>
      <c r="C180" s="228"/>
      <c r="D180" s="228"/>
      <c r="E180" s="270" t="s">
        <v>289</v>
      </c>
      <c r="F180" s="270"/>
      <c r="G180" s="270"/>
      <c r="H180" s="228" t="s">
        <v>290</v>
      </c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680"/>
      <c r="AA180" s="680"/>
      <c r="AB180" s="680"/>
      <c r="AC180" s="680"/>
      <c r="AD180" s="680"/>
      <c r="AE180" s="680"/>
      <c r="AF180" s="680"/>
      <c r="AG180" s="680">
        <v>170000</v>
      </c>
      <c r="AH180" s="680"/>
      <c r="AI180" s="680"/>
      <c r="AJ180" s="680">
        <v>92847.1</v>
      </c>
      <c r="AK180" s="680"/>
      <c r="AL180" s="680"/>
      <c r="AM180" s="680"/>
      <c r="AN180" s="680"/>
      <c r="AO180" s="680"/>
      <c r="AP180" s="680"/>
      <c r="AQ180" s="261"/>
      <c r="AR180" s="261" t="s">
        <v>1046</v>
      </c>
      <c r="AS180" s="261"/>
      <c r="AT180" s="261" t="s">
        <v>1174</v>
      </c>
    </row>
    <row r="181" spans="1:46" ht="12.75">
      <c r="A181" s="228" t="s">
        <v>308</v>
      </c>
      <c r="B181" s="228"/>
      <c r="C181" s="228"/>
      <c r="D181" s="228"/>
      <c r="E181" s="270" t="s">
        <v>309</v>
      </c>
      <c r="F181" s="270"/>
      <c r="G181" s="270"/>
      <c r="H181" s="228" t="s">
        <v>310</v>
      </c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680"/>
      <c r="AA181" s="680"/>
      <c r="AB181" s="680"/>
      <c r="AC181" s="680"/>
      <c r="AD181" s="680"/>
      <c r="AE181" s="680"/>
      <c r="AF181" s="680"/>
      <c r="AG181" s="680">
        <v>100000</v>
      </c>
      <c r="AH181" s="680"/>
      <c r="AI181" s="680"/>
      <c r="AJ181" s="680">
        <v>100000</v>
      </c>
      <c r="AK181" s="680"/>
      <c r="AL181" s="680"/>
      <c r="AM181" s="680"/>
      <c r="AN181" s="680"/>
      <c r="AO181" s="680"/>
      <c r="AP181" s="680"/>
      <c r="AQ181" s="261"/>
      <c r="AR181" s="261" t="s">
        <v>1046</v>
      </c>
      <c r="AS181" s="261"/>
      <c r="AT181" s="261" t="s">
        <v>835</v>
      </c>
    </row>
    <row r="182" spans="1:46" ht="12.75">
      <c r="A182" s="228" t="s">
        <v>308</v>
      </c>
      <c r="B182" s="228"/>
      <c r="C182" s="228"/>
      <c r="D182" s="228"/>
      <c r="E182" s="270" t="s">
        <v>317</v>
      </c>
      <c r="F182" s="270"/>
      <c r="G182" s="270"/>
      <c r="H182" s="228" t="s">
        <v>318</v>
      </c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680"/>
      <c r="AA182" s="680"/>
      <c r="AB182" s="680"/>
      <c r="AC182" s="680"/>
      <c r="AD182" s="680"/>
      <c r="AE182" s="680"/>
      <c r="AF182" s="680"/>
      <c r="AG182" s="680">
        <v>150000</v>
      </c>
      <c r="AH182" s="680"/>
      <c r="AI182" s="680"/>
      <c r="AJ182" s="680">
        <v>150000</v>
      </c>
      <c r="AK182" s="680"/>
      <c r="AL182" s="680"/>
      <c r="AM182" s="680"/>
      <c r="AN182" s="680"/>
      <c r="AO182" s="680"/>
      <c r="AP182" s="680"/>
      <c r="AQ182" s="261"/>
      <c r="AR182" s="261" t="s">
        <v>1046</v>
      </c>
      <c r="AS182" s="261"/>
      <c r="AT182" s="261" t="s">
        <v>835</v>
      </c>
    </row>
    <row r="183" spans="1:46" ht="12.75">
      <c r="A183" s="228" t="s">
        <v>308</v>
      </c>
      <c r="B183" s="228"/>
      <c r="C183" s="228"/>
      <c r="D183" s="228"/>
      <c r="E183" s="270" t="s">
        <v>335</v>
      </c>
      <c r="F183" s="270"/>
      <c r="G183" s="270"/>
      <c r="H183" s="228" t="s">
        <v>336</v>
      </c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680"/>
      <c r="AA183" s="680"/>
      <c r="AB183" s="680"/>
      <c r="AC183" s="680"/>
      <c r="AD183" s="680"/>
      <c r="AE183" s="680"/>
      <c r="AF183" s="680"/>
      <c r="AG183" s="680">
        <v>100000</v>
      </c>
      <c r="AH183" s="680"/>
      <c r="AI183" s="680"/>
      <c r="AJ183" s="680">
        <v>100000</v>
      </c>
      <c r="AK183" s="680"/>
      <c r="AL183" s="680"/>
      <c r="AM183" s="680"/>
      <c r="AN183" s="680"/>
      <c r="AO183" s="680"/>
      <c r="AP183" s="680"/>
      <c r="AQ183" s="261"/>
      <c r="AR183" s="261" t="s">
        <v>1046</v>
      </c>
      <c r="AS183" s="261"/>
      <c r="AT183" s="261" t="s">
        <v>835</v>
      </c>
    </row>
    <row r="184" spans="1:46" ht="12.75">
      <c r="A184" s="228" t="s">
        <v>308</v>
      </c>
      <c r="B184" s="228"/>
      <c r="C184" s="228"/>
      <c r="D184" s="228"/>
      <c r="E184" s="270" t="s">
        <v>291</v>
      </c>
      <c r="F184" s="270"/>
      <c r="G184" s="270"/>
      <c r="H184" s="228" t="s">
        <v>292</v>
      </c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680"/>
      <c r="AA184" s="680"/>
      <c r="AB184" s="680"/>
      <c r="AC184" s="680"/>
      <c r="AD184" s="680"/>
      <c r="AE184" s="680"/>
      <c r="AF184" s="680"/>
      <c r="AG184" s="680">
        <v>4062000</v>
      </c>
      <c r="AH184" s="680"/>
      <c r="AI184" s="680"/>
      <c r="AJ184" s="680">
        <v>3596142.4</v>
      </c>
      <c r="AK184" s="680"/>
      <c r="AL184" s="680"/>
      <c r="AM184" s="680"/>
      <c r="AN184" s="680"/>
      <c r="AO184" s="680"/>
      <c r="AP184" s="680"/>
      <c r="AQ184" s="261"/>
      <c r="AR184" s="261" t="s">
        <v>1046</v>
      </c>
      <c r="AS184" s="261"/>
      <c r="AT184" s="261" t="s">
        <v>1175</v>
      </c>
    </row>
    <row r="185" spans="1:46" ht="12.75">
      <c r="A185" s="228" t="s">
        <v>308</v>
      </c>
      <c r="B185" s="228"/>
      <c r="C185" s="228"/>
      <c r="D185" s="228"/>
      <c r="E185" s="270" t="s">
        <v>349</v>
      </c>
      <c r="F185" s="270"/>
      <c r="G185" s="270"/>
      <c r="H185" s="228" t="s">
        <v>350</v>
      </c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680"/>
      <c r="AA185" s="680"/>
      <c r="AB185" s="680"/>
      <c r="AC185" s="680"/>
      <c r="AD185" s="680"/>
      <c r="AE185" s="680"/>
      <c r="AF185" s="680"/>
      <c r="AG185" s="680">
        <v>30000</v>
      </c>
      <c r="AH185" s="680"/>
      <c r="AI185" s="680"/>
      <c r="AJ185" s="680">
        <v>30000</v>
      </c>
      <c r="AK185" s="680"/>
      <c r="AL185" s="680"/>
      <c r="AM185" s="680"/>
      <c r="AN185" s="680"/>
      <c r="AO185" s="680"/>
      <c r="AP185" s="680"/>
      <c r="AQ185" s="261"/>
      <c r="AR185" s="261" t="s">
        <v>1046</v>
      </c>
      <c r="AS185" s="261"/>
      <c r="AT185" s="261" t="s">
        <v>835</v>
      </c>
    </row>
    <row r="186" spans="1:46" ht="12.75">
      <c r="A186" s="228" t="s">
        <v>308</v>
      </c>
      <c r="B186" s="228"/>
      <c r="C186" s="228"/>
      <c r="D186" s="228"/>
      <c r="E186" s="270" t="s">
        <v>247</v>
      </c>
      <c r="F186" s="270"/>
      <c r="G186" s="270"/>
      <c r="H186" s="228" t="s">
        <v>248</v>
      </c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680">
        <v>6153800</v>
      </c>
      <c r="AA186" s="680"/>
      <c r="AB186" s="680"/>
      <c r="AC186" s="680"/>
      <c r="AD186" s="680"/>
      <c r="AE186" s="680"/>
      <c r="AF186" s="680"/>
      <c r="AG186" s="680">
        <v>7778000</v>
      </c>
      <c r="AH186" s="680"/>
      <c r="AI186" s="680"/>
      <c r="AJ186" s="680"/>
      <c r="AK186" s="680"/>
      <c r="AL186" s="680"/>
      <c r="AM186" s="680"/>
      <c r="AN186" s="680"/>
      <c r="AO186" s="680"/>
      <c r="AP186" s="680"/>
      <c r="AQ186" s="261"/>
      <c r="AR186" s="261" t="s">
        <v>1013</v>
      </c>
      <c r="AS186" s="261"/>
      <c r="AT186" s="261" t="s">
        <v>1013</v>
      </c>
    </row>
    <row r="187" spans="1:46" ht="12.75">
      <c r="A187" s="228" t="s">
        <v>308</v>
      </c>
      <c r="B187" s="228"/>
      <c r="C187" s="228"/>
      <c r="D187" s="228"/>
      <c r="E187" s="270" t="s">
        <v>311</v>
      </c>
      <c r="F187" s="270"/>
      <c r="G187" s="270"/>
      <c r="H187" s="228" t="s">
        <v>312</v>
      </c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680"/>
      <c r="AA187" s="680"/>
      <c r="AB187" s="680"/>
      <c r="AC187" s="680"/>
      <c r="AD187" s="680"/>
      <c r="AE187" s="680"/>
      <c r="AF187" s="680"/>
      <c r="AG187" s="680">
        <v>220000</v>
      </c>
      <c r="AH187" s="680"/>
      <c r="AI187" s="680"/>
      <c r="AJ187" s="680">
        <v>220000</v>
      </c>
      <c r="AK187" s="680"/>
      <c r="AL187" s="680"/>
      <c r="AM187" s="680"/>
      <c r="AN187" s="680"/>
      <c r="AO187" s="680"/>
      <c r="AP187" s="680"/>
      <c r="AQ187" s="261"/>
      <c r="AR187" s="261" t="s">
        <v>1046</v>
      </c>
      <c r="AS187" s="261"/>
      <c r="AT187" s="261" t="s">
        <v>835</v>
      </c>
    </row>
    <row r="188" spans="1:46" ht="12.75">
      <c r="A188" s="284" t="s">
        <v>308</v>
      </c>
      <c r="B188" s="284"/>
      <c r="C188" s="284"/>
      <c r="D188" s="284"/>
      <c r="E188" s="284" t="s">
        <v>313</v>
      </c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681">
        <v>6603800</v>
      </c>
      <c r="AA188" s="681"/>
      <c r="AB188" s="681"/>
      <c r="AC188" s="681"/>
      <c r="AD188" s="681"/>
      <c r="AE188" s="681"/>
      <c r="AF188" s="681"/>
      <c r="AG188" s="681">
        <v>15800400</v>
      </c>
      <c r="AH188" s="681"/>
      <c r="AI188" s="681"/>
      <c r="AJ188" s="681">
        <v>5037203.5</v>
      </c>
      <c r="AK188" s="681"/>
      <c r="AL188" s="681"/>
      <c r="AM188" s="681"/>
      <c r="AN188" s="681"/>
      <c r="AO188" s="681"/>
      <c r="AP188" s="681"/>
      <c r="AQ188" s="285"/>
      <c r="AR188" s="285" t="s">
        <v>1176</v>
      </c>
      <c r="AS188" s="285"/>
      <c r="AT188" s="285" t="s">
        <v>1177</v>
      </c>
    </row>
    <row r="189" spans="1:46" ht="12.75">
      <c r="A189" s="228" t="s">
        <v>314</v>
      </c>
      <c r="B189" s="228"/>
      <c r="C189" s="228"/>
      <c r="D189" s="228"/>
      <c r="E189" s="270" t="s">
        <v>266</v>
      </c>
      <c r="F189" s="270"/>
      <c r="G189" s="270"/>
      <c r="H189" s="228" t="s">
        <v>267</v>
      </c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680"/>
      <c r="AA189" s="680"/>
      <c r="AB189" s="680"/>
      <c r="AC189" s="680"/>
      <c r="AD189" s="680"/>
      <c r="AE189" s="680"/>
      <c r="AF189" s="680"/>
      <c r="AG189" s="680">
        <v>160200</v>
      </c>
      <c r="AH189" s="680"/>
      <c r="AI189" s="680"/>
      <c r="AJ189" s="680">
        <v>160124.6</v>
      </c>
      <c r="AK189" s="680"/>
      <c r="AL189" s="680"/>
      <c r="AM189" s="680"/>
      <c r="AN189" s="680"/>
      <c r="AO189" s="680"/>
      <c r="AP189" s="680"/>
      <c r="AQ189" s="261"/>
      <c r="AR189" s="261" t="s">
        <v>1046</v>
      </c>
      <c r="AS189" s="261"/>
      <c r="AT189" s="261" t="s">
        <v>1178</v>
      </c>
    </row>
    <row r="190" spans="1:46" ht="12.75">
      <c r="A190" s="228" t="s">
        <v>314</v>
      </c>
      <c r="B190" s="228"/>
      <c r="C190" s="228"/>
      <c r="D190" s="228"/>
      <c r="E190" s="270" t="s">
        <v>285</v>
      </c>
      <c r="F190" s="270"/>
      <c r="G190" s="270"/>
      <c r="H190" s="228" t="s">
        <v>286</v>
      </c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680"/>
      <c r="AA190" s="680"/>
      <c r="AB190" s="680"/>
      <c r="AC190" s="680"/>
      <c r="AD190" s="680"/>
      <c r="AE190" s="680"/>
      <c r="AF190" s="680"/>
      <c r="AG190" s="680">
        <v>119300</v>
      </c>
      <c r="AH190" s="680"/>
      <c r="AI190" s="680"/>
      <c r="AJ190" s="680">
        <v>119294.1</v>
      </c>
      <c r="AK190" s="680"/>
      <c r="AL190" s="680"/>
      <c r="AM190" s="680"/>
      <c r="AN190" s="680"/>
      <c r="AO190" s="680"/>
      <c r="AP190" s="680"/>
      <c r="AQ190" s="261"/>
      <c r="AR190" s="261" t="s">
        <v>1046</v>
      </c>
      <c r="AS190" s="261"/>
      <c r="AT190" s="261" t="s">
        <v>835</v>
      </c>
    </row>
    <row r="191" spans="1:46" ht="12.75">
      <c r="A191" s="228" t="s">
        <v>314</v>
      </c>
      <c r="B191" s="228"/>
      <c r="C191" s="228"/>
      <c r="D191" s="228"/>
      <c r="E191" s="270" t="s">
        <v>250</v>
      </c>
      <c r="F191" s="270"/>
      <c r="G191" s="270"/>
      <c r="H191" s="228" t="s">
        <v>251</v>
      </c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680">
        <v>26400</v>
      </c>
      <c r="AA191" s="680"/>
      <c r="AB191" s="680"/>
      <c r="AC191" s="680"/>
      <c r="AD191" s="680"/>
      <c r="AE191" s="680"/>
      <c r="AF191" s="680"/>
      <c r="AG191" s="680">
        <v>298000</v>
      </c>
      <c r="AH191" s="680"/>
      <c r="AI191" s="680"/>
      <c r="AJ191" s="680">
        <v>297914.1</v>
      </c>
      <c r="AK191" s="680"/>
      <c r="AL191" s="680"/>
      <c r="AM191" s="680"/>
      <c r="AN191" s="680"/>
      <c r="AO191" s="680"/>
      <c r="AP191" s="680"/>
      <c r="AQ191" s="261"/>
      <c r="AR191" s="261" t="s">
        <v>1046</v>
      </c>
      <c r="AS191" s="261"/>
      <c r="AT191" s="261" t="s">
        <v>1179</v>
      </c>
    </row>
    <row r="192" spans="1:46" ht="12.75">
      <c r="A192" s="228" t="s">
        <v>314</v>
      </c>
      <c r="B192" s="228"/>
      <c r="C192" s="228"/>
      <c r="D192" s="228"/>
      <c r="E192" s="270" t="s">
        <v>260</v>
      </c>
      <c r="F192" s="270"/>
      <c r="G192" s="270"/>
      <c r="H192" s="228" t="s">
        <v>261</v>
      </c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680"/>
      <c r="AA192" s="680"/>
      <c r="AB192" s="680"/>
      <c r="AC192" s="680"/>
      <c r="AD192" s="680"/>
      <c r="AE192" s="680"/>
      <c r="AF192" s="680"/>
      <c r="AG192" s="680">
        <v>20000</v>
      </c>
      <c r="AH192" s="680"/>
      <c r="AI192" s="680"/>
      <c r="AJ192" s="680">
        <v>20000</v>
      </c>
      <c r="AK192" s="680"/>
      <c r="AL192" s="680"/>
      <c r="AM192" s="680"/>
      <c r="AN192" s="680"/>
      <c r="AO192" s="680"/>
      <c r="AP192" s="680"/>
      <c r="AQ192" s="261"/>
      <c r="AR192" s="261" t="s">
        <v>1046</v>
      </c>
      <c r="AS192" s="261"/>
      <c r="AT192" s="261" t="s">
        <v>835</v>
      </c>
    </row>
    <row r="193" spans="1:46" ht="12.75">
      <c r="A193" s="228" t="s">
        <v>314</v>
      </c>
      <c r="B193" s="228"/>
      <c r="C193" s="228"/>
      <c r="D193" s="228"/>
      <c r="E193" s="270" t="s">
        <v>243</v>
      </c>
      <c r="F193" s="270"/>
      <c r="G193" s="270"/>
      <c r="H193" s="228" t="s">
        <v>244</v>
      </c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680">
        <v>931600</v>
      </c>
      <c r="AA193" s="680"/>
      <c r="AB193" s="680"/>
      <c r="AC193" s="680"/>
      <c r="AD193" s="680"/>
      <c r="AE193" s="680"/>
      <c r="AF193" s="680"/>
      <c r="AG193" s="680">
        <v>3423400</v>
      </c>
      <c r="AH193" s="680"/>
      <c r="AI193" s="680"/>
      <c r="AJ193" s="680">
        <v>3401887.33</v>
      </c>
      <c r="AK193" s="680"/>
      <c r="AL193" s="680"/>
      <c r="AM193" s="680"/>
      <c r="AN193" s="680"/>
      <c r="AO193" s="680"/>
      <c r="AP193" s="680"/>
      <c r="AQ193" s="261"/>
      <c r="AR193" s="261" t="s">
        <v>1180</v>
      </c>
      <c r="AS193" s="261"/>
      <c r="AT193" s="261" t="s">
        <v>1181</v>
      </c>
    </row>
    <row r="194" spans="1:46" ht="12.75">
      <c r="A194" s="228" t="s">
        <v>314</v>
      </c>
      <c r="B194" s="228"/>
      <c r="C194" s="228"/>
      <c r="D194" s="228"/>
      <c r="E194" s="270" t="s">
        <v>252</v>
      </c>
      <c r="F194" s="270"/>
      <c r="G194" s="270"/>
      <c r="H194" s="228" t="s">
        <v>253</v>
      </c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680">
        <v>185700</v>
      </c>
      <c r="AA194" s="680"/>
      <c r="AB194" s="680"/>
      <c r="AC194" s="680"/>
      <c r="AD194" s="680"/>
      <c r="AE194" s="680"/>
      <c r="AF194" s="680"/>
      <c r="AG194" s="680">
        <v>890200</v>
      </c>
      <c r="AH194" s="680"/>
      <c r="AI194" s="680"/>
      <c r="AJ194" s="680">
        <v>890198.27</v>
      </c>
      <c r="AK194" s="680"/>
      <c r="AL194" s="680"/>
      <c r="AM194" s="680"/>
      <c r="AN194" s="680"/>
      <c r="AO194" s="680"/>
      <c r="AP194" s="680"/>
      <c r="AQ194" s="261"/>
      <c r="AR194" s="261" t="s">
        <v>1182</v>
      </c>
      <c r="AS194" s="261"/>
      <c r="AT194" s="261" t="s">
        <v>835</v>
      </c>
    </row>
    <row r="195" spans="1:46" ht="12.75">
      <c r="A195" s="228" t="s">
        <v>314</v>
      </c>
      <c r="B195" s="228"/>
      <c r="C195" s="228"/>
      <c r="D195" s="228"/>
      <c r="E195" s="270" t="s">
        <v>247</v>
      </c>
      <c r="F195" s="270"/>
      <c r="G195" s="270"/>
      <c r="H195" s="228" t="s">
        <v>248</v>
      </c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680">
        <v>9316300</v>
      </c>
      <c r="AA195" s="680"/>
      <c r="AB195" s="680"/>
      <c r="AC195" s="680"/>
      <c r="AD195" s="680"/>
      <c r="AE195" s="680"/>
      <c r="AF195" s="680"/>
      <c r="AG195" s="680"/>
      <c r="AH195" s="680"/>
      <c r="AI195" s="680"/>
      <c r="AJ195" s="680"/>
      <c r="AK195" s="680"/>
      <c r="AL195" s="680"/>
      <c r="AM195" s="680"/>
      <c r="AN195" s="680"/>
      <c r="AO195" s="680"/>
      <c r="AP195" s="680"/>
      <c r="AQ195" s="261"/>
      <c r="AR195" s="261" t="s">
        <v>1013</v>
      </c>
      <c r="AS195" s="261"/>
      <c r="AT195" s="261" t="s">
        <v>1046</v>
      </c>
    </row>
    <row r="196" spans="1:46" ht="12.75">
      <c r="A196" s="228" t="s">
        <v>314</v>
      </c>
      <c r="B196" s="228"/>
      <c r="C196" s="228"/>
      <c r="D196" s="228"/>
      <c r="E196" s="270" t="s">
        <v>256</v>
      </c>
      <c r="F196" s="270"/>
      <c r="G196" s="270"/>
      <c r="H196" s="228" t="s">
        <v>257</v>
      </c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680">
        <v>5172300</v>
      </c>
      <c r="AA196" s="680"/>
      <c r="AB196" s="680"/>
      <c r="AC196" s="680"/>
      <c r="AD196" s="680"/>
      <c r="AE196" s="680"/>
      <c r="AF196" s="680"/>
      <c r="AG196" s="680">
        <v>6172300</v>
      </c>
      <c r="AH196" s="680"/>
      <c r="AI196" s="680"/>
      <c r="AJ196" s="680">
        <v>4140225.82</v>
      </c>
      <c r="AK196" s="680"/>
      <c r="AL196" s="680"/>
      <c r="AM196" s="680"/>
      <c r="AN196" s="680"/>
      <c r="AO196" s="680"/>
      <c r="AP196" s="680"/>
      <c r="AQ196" s="261"/>
      <c r="AR196" s="261" t="s">
        <v>1183</v>
      </c>
      <c r="AS196" s="261"/>
      <c r="AT196" s="261" t="s">
        <v>1184</v>
      </c>
    </row>
    <row r="197" spans="1:46" ht="12.75">
      <c r="A197" s="284" t="s">
        <v>314</v>
      </c>
      <c r="B197" s="284"/>
      <c r="C197" s="284"/>
      <c r="D197" s="284"/>
      <c r="E197" s="284" t="s">
        <v>315</v>
      </c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681">
        <v>15632300</v>
      </c>
      <c r="AA197" s="681"/>
      <c r="AB197" s="681"/>
      <c r="AC197" s="681"/>
      <c r="AD197" s="681"/>
      <c r="AE197" s="681"/>
      <c r="AF197" s="681"/>
      <c r="AG197" s="681">
        <v>11083400</v>
      </c>
      <c r="AH197" s="681"/>
      <c r="AI197" s="681"/>
      <c r="AJ197" s="681">
        <v>9029644.22</v>
      </c>
      <c r="AK197" s="681"/>
      <c r="AL197" s="681"/>
      <c r="AM197" s="681"/>
      <c r="AN197" s="681"/>
      <c r="AO197" s="681"/>
      <c r="AP197" s="681"/>
      <c r="AQ197" s="285"/>
      <c r="AR197" s="285" t="s">
        <v>1185</v>
      </c>
      <c r="AS197" s="285"/>
      <c r="AT197" s="285" t="s">
        <v>1186</v>
      </c>
    </row>
    <row r="198" spans="1:46" ht="12.75">
      <c r="A198" s="228" t="s">
        <v>316</v>
      </c>
      <c r="B198" s="228"/>
      <c r="C198" s="228"/>
      <c r="D198" s="228"/>
      <c r="E198" s="270" t="s">
        <v>317</v>
      </c>
      <c r="F198" s="270"/>
      <c r="G198" s="270"/>
      <c r="H198" s="228" t="s">
        <v>318</v>
      </c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680"/>
      <c r="AA198" s="680"/>
      <c r="AB198" s="680"/>
      <c r="AC198" s="680"/>
      <c r="AD198" s="680"/>
      <c r="AE198" s="680"/>
      <c r="AF198" s="680"/>
      <c r="AG198" s="680">
        <v>500000</v>
      </c>
      <c r="AH198" s="680"/>
      <c r="AI198" s="680"/>
      <c r="AJ198" s="680">
        <v>500000</v>
      </c>
      <c r="AK198" s="680"/>
      <c r="AL198" s="680"/>
      <c r="AM198" s="680"/>
      <c r="AN198" s="680"/>
      <c r="AO198" s="680"/>
      <c r="AP198" s="680"/>
      <c r="AQ198" s="261"/>
      <c r="AR198" s="261" t="s">
        <v>1046</v>
      </c>
      <c r="AS198" s="261"/>
      <c r="AT198" s="261" t="s">
        <v>835</v>
      </c>
    </row>
    <row r="199" spans="1:46" ht="12.75">
      <c r="A199" s="228" t="s">
        <v>316</v>
      </c>
      <c r="B199" s="228"/>
      <c r="C199" s="228"/>
      <c r="D199" s="228"/>
      <c r="E199" s="270" t="s">
        <v>335</v>
      </c>
      <c r="F199" s="270"/>
      <c r="G199" s="270"/>
      <c r="H199" s="228" t="s">
        <v>336</v>
      </c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680"/>
      <c r="AA199" s="680"/>
      <c r="AB199" s="680"/>
      <c r="AC199" s="680"/>
      <c r="AD199" s="680"/>
      <c r="AE199" s="680"/>
      <c r="AF199" s="680"/>
      <c r="AG199" s="680">
        <v>50000</v>
      </c>
      <c r="AH199" s="680"/>
      <c r="AI199" s="680"/>
      <c r="AJ199" s="680">
        <v>50000</v>
      </c>
      <c r="AK199" s="680"/>
      <c r="AL199" s="680"/>
      <c r="AM199" s="680"/>
      <c r="AN199" s="680"/>
      <c r="AO199" s="680"/>
      <c r="AP199" s="680"/>
      <c r="AQ199" s="261"/>
      <c r="AR199" s="261" t="s">
        <v>1046</v>
      </c>
      <c r="AS199" s="261"/>
      <c r="AT199" s="261" t="s">
        <v>835</v>
      </c>
    </row>
    <row r="200" spans="1:46" ht="12.75">
      <c r="A200" s="228" t="s">
        <v>316</v>
      </c>
      <c r="B200" s="228"/>
      <c r="C200" s="228"/>
      <c r="D200" s="228"/>
      <c r="E200" s="270" t="s">
        <v>291</v>
      </c>
      <c r="F200" s="270"/>
      <c r="G200" s="270"/>
      <c r="H200" s="228" t="s">
        <v>292</v>
      </c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680"/>
      <c r="AA200" s="680"/>
      <c r="AB200" s="680"/>
      <c r="AC200" s="680"/>
      <c r="AD200" s="680"/>
      <c r="AE200" s="680"/>
      <c r="AF200" s="680"/>
      <c r="AG200" s="680">
        <v>4020000</v>
      </c>
      <c r="AH200" s="680"/>
      <c r="AI200" s="680"/>
      <c r="AJ200" s="680">
        <v>3780000</v>
      </c>
      <c r="AK200" s="680"/>
      <c r="AL200" s="680"/>
      <c r="AM200" s="680"/>
      <c r="AN200" s="680"/>
      <c r="AO200" s="680"/>
      <c r="AP200" s="680"/>
      <c r="AQ200" s="261"/>
      <c r="AR200" s="261" t="s">
        <v>1046</v>
      </c>
      <c r="AS200" s="261"/>
      <c r="AT200" s="261" t="s">
        <v>1187</v>
      </c>
    </row>
    <row r="201" spans="1:46" ht="12.75">
      <c r="A201" s="228" t="s">
        <v>316</v>
      </c>
      <c r="B201" s="228"/>
      <c r="C201" s="228"/>
      <c r="D201" s="228"/>
      <c r="E201" s="270" t="s">
        <v>247</v>
      </c>
      <c r="F201" s="270"/>
      <c r="G201" s="270"/>
      <c r="H201" s="228" t="s">
        <v>248</v>
      </c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680">
        <v>6184500</v>
      </c>
      <c r="AA201" s="680"/>
      <c r="AB201" s="680"/>
      <c r="AC201" s="680"/>
      <c r="AD201" s="680"/>
      <c r="AE201" s="680"/>
      <c r="AF201" s="680"/>
      <c r="AG201" s="680">
        <v>8276700</v>
      </c>
      <c r="AH201" s="680"/>
      <c r="AI201" s="680"/>
      <c r="AJ201" s="680"/>
      <c r="AK201" s="680"/>
      <c r="AL201" s="680"/>
      <c r="AM201" s="680"/>
      <c r="AN201" s="680"/>
      <c r="AO201" s="680"/>
      <c r="AP201" s="680"/>
      <c r="AQ201" s="261"/>
      <c r="AR201" s="261" t="s">
        <v>1013</v>
      </c>
      <c r="AS201" s="261"/>
      <c r="AT201" s="261" t="s">
        <v>1013</v>
      </c>
    </row>
    <row r="202" spans="1:46" ht="12.75">
      <c r="A202" s="228" t="s">
        <v>316</v>
      </c>
      <c r="B202" s="228"/>
      <c r="C202" s="228"/>
      <c r="D202" s="228"/>
      <c r="E202" s="270" t="s">
        <v>311</v>
      </c>
      <c r="F202" s="270"/>
      <c r="G202" s="270"/>
      <c r="H202" s="228" t="s">
        <v>312</v>
      </c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680"/>
      <c r="AA202" s="680"/>
      <c r="AB202" s="680"/>
      <c r="AC202" s="680"/>
      <c r="AD202" s="680"/>
      <c r="AE202" s="680"/>
      <c r="AF202" s="680"/>
      <c r="AG202" s="680">
        <v>1490000</v>
      </c>
      <c r="AH202" s="680"/>
      <c r="AI202" s="680"/>
      <c r="AJ202" s="680">
        <v>1490000</v>
      </c>
      <c r="AK202" s="680"/>
      <c r="AL202" s="680"/>
      <c r="AM202" s="680"/>
      <c r="AN202" s="680"/>
      <c r="AO202" s="680"/>
      <c r="AP202" s="680"/>
      <c r="AQ202" s="261"/>
      <c r="AR202" s="261" t="s">
        <v>1046</v>
      </c>
      <c r="AS202" s="261"/>
      <c r="AT202" s="261" t="s">
        <v>835</v>
      </c>
    </row>
    <row r="203" spans="1:46" ht="12.75">
      <c r="A203" s="284" t="s">
        <v>316</v>
      </c>
      <c r="B203" s="284"/>
      <c r="C203" s="284"/>
      <c r="D203" s="284"/>
      <c r="E203" s="284" t="s">
        <v>319</v>
      </c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681">
        <v>6184500</v>
      </c>
      <c r="AA203" s="681"/>
      <c r="AB203" s="681"/>
      <c r="AC203" s="681"/>
      <c r="AD203" s="681"/>
      <c r="AE203" s="681"/>
      <c r="AF203" s="681"/>
      <c r="AG203" s="681">
        <v>14336700</v>
      </c>
      <c r="AH203" s="681"/>
      <c r="AI203" s="681"/>
      <c r="AJ203" s="681">
        <v>5820000</v>
      </c>
      <c r="AK203" s="681"/>
      <c r="AL203" s="681"/>
      <c r="AM203" s="681"/>
      <c r="AN203" s="681"/>
      <c r="AO203" s="681"/>
      <c r="AP203" s="681"/>
      <c r="AQ203" s="285"/>
      <c r="AR203" s="285" t="s">
        <v>1188</v>
      </c>
      <c r="AS203" s="285"/>
      <c r="AT203" s="285" t="s">
        <v>1189</v>
      </c>
    </row>
    <row r="204" spans="1:46" ht="12.75">
      <c r="A204" s="228" t="s">
        <v>1190</v>
      </c>
      <c r="B204" s="228"/>
      <c r="C204" s="228"/>
      <c r="D204" s="228"/>
      <c r="E204" s="270" t="s">
        <v>281</v>
      </c>
      <c r="F204" s="270"/>
      <c r="G204" s="270"/>
      <c r="H204" s="228" t="s">
        <v>282</v>
      </c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680"/>
      <c r="AA204" s="680"/>
      <c r="AB204" s="680"/>
      <c r="AC204" s="680"/>
      <c r="AD204" s="680"/>
      <c r="AE204" s="680"/>
      <c r="AF204" s="680"/>
      <c r="AG204" s="680">
        <v>200000</v>
      </c>
      <c r="AH204" s="680"/>
      <c r="AI204" s="680"/>
      <c r="AJ204" s="680">
        <v>200000</v>
      </c>
      <c r="AK204" s="680"/>
      <c r="AL204" s="680"/>
      <c r="AM204" s="680"/>
      <c r="AN204" s="680"/>
      <c r="AO204" s="680"/>
      <c r="AP204" s="680"/>
      <c r="AQ204" s="261"/>
      <c r="AR204" s="261" t="s">
        <v>1046</v>
      </c>
      <c r="AS204" s="261"/>
      <c r="AT204" s="261" t="s">
        <v>835</v>
      </c>
    </row>
    <row r="205" spans="1:46" ht="12.75">
      <c r="A205" s="284" t="s">
        <v>1190</v>
      </c>
      <c r="B205" s="284"/>
      <c r="C205" s="284"/>
      <c r="D205" s="284"/>
      <c r="E205" s="284" t="s">
        <v>1191</v>
      </c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681"/>
      <c r="AA205" s="681"/>
      <c r="AB205" s="681"/>
      <c r="AC205" s="681"/>
      <c r="AD205" s="681"/>
      <c r="AE205" s="681"/>
      <c r="AF205" s="681"/>
      <c r="AG205" s="681">
        <v>200000</v>
      </c>
      <c r="AH205" s="681"/>
      <c r="AI205" s="681"/>
      <c r="AJ205" s="681">
        <v>200000</v>
      </c>
      <c r="AK205" s="681"/>
      <c r="AL205" s="681"/>
      <c r="AM205" s="681"/>
      <c r="AN205" s="681"/>
      <c r="AO205" s="681"/>
      <c r="AP205" s="681"/>
      <c r="AQ205" s="285"/>
      <c r="AR205" s="285" t="s">
        <v>1046</v>
      </c>
      <c r="AS205" s="285"/>
      <c r="AT205" s="285" t="s">
        <v>835</v>
      </c>
    </row>
    <row r="206" spans="1:46" ht="12.75">
      <c r="A206" s="228" t="s">
        <v>1192</v>
      </c>
      <c r="B206" s="228"/>
      <c r="C206" s="228"/>
      <c r="D206" s="228"/>
      <c r="E206" s="270" t="s">
        <v>317</v>
      </c>
      <c r="F206" s="270"/>
      <c r="G206" s="270"/>
      <c r="H206" s="228" t="s">
        <v>318</v>
      </c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680"/>
      <c r="AA206" s="680"/>
      <c r="AB206" s="680"/>
      <c r="AC206" s="680"/>
      <c r="AD206" s="680"/>
      <c r="AE206" s="680"/>
      <c r="AF206" s="680"/>
      <c r="AG206" s="680">
        <v>20000</v>
      </c>
      <c r="AH206" s="680"/>
      <c r="AI206" s="680"/>
      <c r="AJ206" s="680">
        <v>20000</v>
      </c>
      <c r="AK206" s="680"/>
      <c r="AL206" s="680"/>
      <c r="AM206" s="680"/>
      <c r="AN206" s="680"/>
      <c r="AO206" s="680"/>
      <c r="AP206" s="680"/>
      <c r="AQ206" s="261"/>
      <c r="AR206" s="261" t="s">
        <v>1046</v>
      </c>
      <c r="AS206" s="261"/>
      <c r="AT206" s="261" t="s">
        <v>835</v>
      </c>
    </row>
    <row r="207" spans="1:46" ht="12.75">
      <c r="A207" s="284" t="s">
        <v>1192</v>
      </c>
      <c r="B207" s="284"/>
      <c r="C207" s="284"/>
      <c r="D207" s="284"/>
      <c r="E207" s="284" t="s">
        <v>1193</v>
      </c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681"/>
      <c r="AA207" s="681"/>
      <c r="AB207" s="681"/>
      <c r="AC207" s="681"/>
      <c r="AD207" s="681"/>
      <c r="AE207" s="681"/>
      <c r="AF207" s="681"/>
      <c r="AG207" s="681">
        <v>20000</v>
      </c>
      <c r="AH207" s="681"/>
      <c r="AI207" s="681"/>
      <c r="AJ207" s="681">
        <v>20000</v>
      </c>
      <c r="AK207" s="681"/>
      <c r="AL207" s="681"/>
      <c r="AM207" s="681"/>
      <c r="AN207" s="681"/>
      <c r="AO207" s="681"/>
      <c r="AP207" s="681"/>
      <c r="AQ207" s="285"/>
      <c r="AR207" s="285" t="s">
        <v>1046</v>
      </c>
      <c r="AS207" s="285"/>
      <c r="AT207" s="285" t="s">
        <v>835</v>
      </c>
    </row>
    <row r="208" spans="1:46" ht="12.75">
      <c r="A208" s="228" t="s">
        <v>320</v>
      </c>
      <c r="B208" s="228"/>
      <c r="C208" s="228"/>
      <c r="D208" s="228"/>
      <c r="E208" s="270" t="s">
        <v>323</v>
      </c>
      <c r="F208" s="270"/>
      <c r="G208" s="270"/>
      <c r="H208" s="228" t="s">
        <v>324</v>
      </c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680"/>
      <c r="AA208" s="680"/>
      <c r="AB208" s="680"/>
      <c r="AC208" s="680"/>
      <c r="AD208" s="680"/>
      <c r="AE208" s="680"/>
      <c r="AF208" s="680"/>
      <c r="AG208" s="680">
        <v>9900</v>
      </c>
      <c r="AH208" s="680"/>
      <c r="AI208" s="680"/>
      <c r="AJ208" s="680">
        <v>9900</v>
      </c>
      <c r="AK208" s="680"/>
      <c r="AL208" s="680"/>
      <c r="AM208" s="680"/>
      <c r="AN208" s="680"/>
      <c r="AO208" s="680"/>
      <c r="AP208" s="680"/>
      <c r="AQ208" s="261"/>
      <c r="AR208" s="261" t="s">
        <v>1046</v>
      </c>
      <c r="AS208" s="261"/>
      <c r="AT208" s="261" t="s">
        <v>835</v>
      </c>
    </row>
    <row r="209" spans="1:46" ht="12.75">
      <c r="A209" s="228" t="s">
        <v>320</v>
      </c>
      <c r="B209" s="228"/>
      <c r="C209" s="228"/>
      <c r="D209" s="228"/>
      <c r="E209" s="270" t="s">
        <v>268</v>
      </c>
      <c r="F209" s="270"/>
      <c r="G209" s="270"/>
      <c r="H209" s="228" t="s">
        <v>269</v>
      </c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680">
        <v>12600000</v>
      </c>
      <c r="AA209" s="680"/>
      <c r="AB209" s="680"/>
      <c r="AC209" s="680"/>
      <c r="AD209" s="680"/>
      <c r="AE209" s="680"/>
      <c r="AF209" s="680"/>
      <c r="AG209" s="680">
        <v>13133800</v>
      </c>
      <c r="AH209" s="680"/>
      <c r="AI209" s="680"/>
      <c r="AJ209" s="680">
        <v>13133800</v>
      </c>
      <c r="AK209" s="680"/>
      <c r="AL209" s="680"/>
      <c r="AM209" s="680"/>
      <c r="AN209" s="680"/>
      <c r="AO209" s="680"/>
      <c r="AP209" s="680"/>
      <c r="AQ209" s="261"/>
      <c r="AR209" s="261" t="s">
        <v>1194</v>
      </c>
      <c r="AS209" s="261"/>
      <c r="AT209" s="261" t="s">
        <v>835</v>
      </c>
    </row>
    <row r="210" spans="1:46" ht="12.75">
      <c r="A210" s="228" t="s">
        <v>320</v>
      </c>
      <c r="B210" s="228"/>
      <c r="C210" s="228"/>
      <c r="D210" s="228"/>
      <c r="E210" s="270" t="s">
        <v>270</v>
      </c>
      <c r="F210" s="270"/>
      <c r="G210" s="270"/>
      <c r="H210" s="228" t="s">
        <v>271</v>
      </c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680"/>
      <c r="AA210" s="680"/>
      <c r="AB210" s="680"/>
      <c r="AC210" s="680"/>
      <c r="AD210" s="680"/>
      <c r="AE210" s="680"/>
      <c r="AF210" s="680"/>
      <c r="AG210" s="680">
        <v>3723700</v>
      </c>
      <c r="AH210" s="680"/>
      <c r="AI210" s="680"/>
      <c r="AJ210" s="680">
        <v>3723625.76</v>
      </c>
      <c r="AK210" s="680"/>
      <c r="AL210" s="680"/>
      <c r="AM210" s="680"/>
      <c r="AN210" s="680"/>
      <c r="AO210" s="680"/>
      <c r="AP210" s="680"/>
      <c r="AQ210" s="261"/>
      <c r="AR210" s="261" t="s">
        <v>1046</v>
      </c>
      <c r="AS210" s="261"/>
      <c r="AT210" s="261" t="s">
        <v>835</v>
      </c>
    </row>
    <row r="211" spans="1:46" ht="12.75">
      <c r="A211" s="284" t="s">
        <v>320</v>
      </c>
      <c r="B211" s="284"/>
      <c r="C211" s="284"/>
      <c r="D211" s="284"/>
      <c r="E211" s="284" t="s">
        <v>331</v>
      </c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681">
        <v>12600000</v>
      </c>
      <c r="AA211" s="681"/>
      <c r="AB211" s="681"/>
      <c r="AC211" s="681"/>
      <c r="AD211" s="681"/>
      <c r="AE211" s="681"/>
      <c r="AF211" s="681"/>
      <c r="AG211" s="681">
        <v>16867400</v>
      </c>
      <c r="AH211" s="681"/>
      <c r="AI211" s="681"/>
      <c r="AJ211" s="681">
        <v>16867325.76</v>
      </c>
      <c r="AK211" s="681"/>
      <c r="AL211" s="681"/>
      <c r="AM211" s="681"/>
      <c r="AN211" s="681"/>
      <c r="AO211" s="681"/>
      <c r="AP211" s="681"/>
      <c r="AQ211" s="285"/>
      <c r="AR211" s="285" t="s">
        <v>1195</v>
      </c>
      <c r="AS211" s="285"/>
      <c r="AT211" s="285" t="s">
        <v>835</v>
      </c>
    </row>
    <row r="212" spans="1:46" ht="12.75">
      <c r="A212" s="228" t="s">
        <v>332</v>
      </c>
      <c r="B212" s="228"/>
      <c r="C212" s="228"/>
      <c r="D212" s="228"/>
      <c r="E212" s="270" t="s">
        <v>266</v>
      </c>
      <c r="F212" s="270"/>
      <c r="G212" s="270"/>
      <c r="H212" s="228" t="s">
        <v>267</v>
      </c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680"/>
      <c r="AA212" s="680"/>
      <c r="AB212" s="680"/>
      <c r="AC212" s="680"/>
      <c r="AD212" s="680"/>
      <c r="AE212" s="680"/>
      <c r="AF212" s="680"/>
      <c r="AG212" s="680">
        <v>61000</v>
      </c>
      <c r="AH212" s="680"/>
      <c r="AI212" s="680"/>
      <c r="AJ212" s="680">
        <v>59020</v>
      </c>
      <c r="AK212" s="680"/>
      <c r="AL212" s="680"/>
      <c r="AM212" s="680"/>
      <c r="AN212" s="680"/>
      <c r="AO212" s="680"/>
      <c r="AP212" s="680"/>
      <c r="AQ212" s="261"/>
      <c r="AR212" s="261" t="s">
        <v>1046</v>
      </c>
      <c r="AS212" s="261"/>
      <c r="AT212" s="261" t="s">
        <v>1196</v>
      </c>
    </row>
    <row r="213" spans="1:46" ht="12.75">
      <c r="A213" s="228" t="s">
        <v>332</v>
      </c>
      <c r="B213" s="228"/>
      <c r="C213" s="228"/>
      <c r="D213" s="228"/>
      <c r="E213" s="270" t="s">
        <v>285</v>
      </c>
      <c r="F213" s="270"/>
      <c r="G213" s="270"/>
      <c r="H213" s="228" t="s">
        <v>286</v>
      </c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680"/>
      <c r="AA213" s="680"/>
      <c r="AB213" s="680"/>
      <c r="AC213" s="680"/>
      <c r="AD213" s="680"/>
      <c r="AE213" s="680"/>
      <c r="AF213" s="680"/>
      <c r="AG213" s="680">
        <v>147500</v>
      </c>
      <c r="AH213" s="680"/>
      <c r="AI213" s="680"/>
      <c r="AJ213" s="680">
        <v>143147</v>
      </c>
      <c r="AK213" s="680"/>
      <c r="AL213" s="680"/>
      <c r="AM213" s="680"/>
      <c r="AN213" s="680"/>
      <c r="AO213" s="680"/>
      <c r="AP213" s="680"/>
      <c r="AQ213" s="261"/>
      <c r="AR213" s="261" t="s">
        <v>1046</v>
      </c>
      <c r="AS213" s="261"/>
      <c r="AT213" s="261" t="s">
        <v>1197</v>
      </c>
    </row>
    <row r="214" spans="1:46" ht="12.75">
      <c r="A214" s="228" t="s">
        <v>332</v>
      </c>
      <c r="B214" s="228"/>
      <c r="C214" s="228"/>
      <c r="D214" s="228"/>
      <c r="E214" s="270" t="s">
        <v>260</v>
      </c>
      <c r="F214" s="270"/>
      <c r="G214" s="270"/>
      <c r="H214" s="228" t="s">
        <v>261</v>
      </c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680"/>
      <c r="AA214" s="680"/>
      <c r="AB214" s="680"/>
      <c r="AC214" s="680"/>
      <c r="AD214" s="680"/>
      <c r="AE214" s="680"/>
      <c r="AF214" s="680"/>
      <c r="AG214" s="680">
        <v>235000</v>
      </c>
      <c r="AH214" s="680"/>
      <c r="AI214" s="680"/>
      <c r="AJ214" s="680">
        <v>234800</v>
      </c>
      <c r="AK214" s="680"/>
      <c r="AL214" s="680"/>
      <c r="AM214" s="680"/>
      <c r="AN214" s="680"/>
      <c r="AO214" s="680"/>
      <c r="AP214" s="680"/>
      <c r="AQ214" s="261"/>
      <c r="AR214" s="261" t="s">
        <v>1046</v>
      </c>
      <c r="AS214" s="261"/>
      <c r="AT214" s="261" t="s">
        <v>941</v>
      </c>
    </row>
    <row r="215" spans="1:46" ht="12.75">
      <c r="A215" s="228" t="s">
        <v>332</v>
      </c>
      <c r="B215" s="228"/>
      <c r="C215" s="228"/>
      <c r="D215" s="228"/>
      <c r="E215" s="270" t="s">
        <v>243</v>
      </c>
      <c r="F215" s="270"/>
      <c r="G215" s="270"/>
      <c r="H215" s="228" t="s">
        <v>244</v>
      </c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680">
        <v>1120000</v>
      </c>
      <c r="AA215" s="680"/>
      <c r="AB215" s="680"/>
      <c r="AC215" s="680"/>
      <c r="AD215" s="680"/>
      <c r="AE215" s="680"/>
      <c r="AF215" s="680"/>
      <c r="AG215" s="680">
        <v>198000</v>
      </c>
      <c r="AH215" s="680"/>
      <c r="AI215" s="680"/>
      <c r="AJ215" s="680">
        <v>191450</v>
      </c>
      <c r="AK215" s="680"/>
      <c r="AL215" s="680"/>
      <c r="AM215" s="680"/>
      <c r="AN215" s="680"/>
      <c r="AO215" s="680"/>
      <c r="AP215" s="680"/>
      <c r="AQ215" s="261"/>
      <c r="AR215" s="261" t="s">
        <v>1198</v>
      </c>
      <c r="AS215" s="261"/>
      <c r="AT215" s="261" t="s">
        <v>1199</v>
      </c>
    </row>
    <row r="216" spans="1:46" ht="12.75">
      <c r="A216" s="228" t="s">
        <v>332</v>
      </c>
      <c r="B216" s="228"/>
      <c r="C216" s="228"/>
      <c r="D216" s="228"/>
      <c r="E216" s="270" t="s">
        <v>287</v>
      </c>
      <c r="F216" s="270"/>
      <c r="G216" s="270"/>
      <c r="H216" s="228" t="s">
        <v>288</v>
      </c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680">
        <v>30000</v>
      </c>
      <c r="AA216" s="680"/>
      <c r="AB216" s="680"/>
      <c r="AC216" s="680"/>
      <c r="AD216" s="680"/>
      <c r="AE216" s="680"/>
      <c r="AF216" s="680"/>
      <c r="AG216" s="680">
        <v>30000</v>
      </c>
      <c r="AH216" s="680"/>
      <c r="AI216" s="680"/>
      <c r="AJ216" s="680">
        <v>24265</v>
      </c>
      <c r="AK216" s="680"/>
      <c r="AL216" s="680"/>
      <c r="AM216" s="680"/>
      <c r="AN216" s="680"/>
      <c r="AO216" s="680"/>
      <c r="AP216" s="680"/>
      <c r="AQ216" s="261"/>
      <c r="AR216" s="261" t="s">
        <v>1200</v>
      </c>
      <c r="AS216" s="261"/>
      <c r="AT216" s="261" t="s">
        <v>1200</v>
      </c>
    </row>
    <row r="217" spans="1:46" ht="12.75">
      <c r="A217" s="228" t="s">
        <v>332</v>
      </c>
      <c r="B217" s="228"/>
      <c r="C217" s="228"/>
      <c r="D217" s="228"/>
      <c r="E217" s="270" t="s">
        <v>289</v>
      </c>
      <c r="F217" s="270"/>
      <c r="G217" s="270"/>
      <c r="H217" s="228" t="s">
        <v>290</v>
      </c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680">
        <v>50000</v>
      </c>
      <c r="AA217" s="680"/>
      <c r="AB217" s="680"/>
      <c r="AC217" s="680"/>
      <c r="AD217" s="680"/>
      <c r="AE217" s="680"/>
      <c r="AF217" s="680"/>
      <c r="AG217" s="680">
        <v>115000</v>
      </c>
      <c r="AH217" s="680"/>
      <c r="AI217" s="680"/>
      <c r="AJ217" s="680">
        <v>110075</v>
      </c>
      <c r="AK217" s="680"/>
      <c r="AL217" s="680"/>
      <c r="AM217" s="680"/>
      <c r="AN217" s="680"/>
      <c r="AO217" s="680"/>
      <c r="AP217" s="680"/>
      <c r="AQ217" s="261"/>
      <c r="AR217" s="261" t="s">
        <v>1201</v>
      </c>
      <c r="AS217" s="261"/>
      <c r="AT217" s="261" t="s">
        <v>1202</v>
      </c>
    </row>
    <row r="218" spans="1:46" ht="12.75">
      <c r="A218" s="228" t="s">
        <v>332</v>
      </c>
      <c r="B218" s="228"/>
      <c r="C218" s="228"/>
      <c r="D218" s="228"/>
      <c r="E218" s="270" t="s">
        <v>335</v>
      </c>
      <c r="F218" s="270"/>
      <c r="G218" s="270"/>
      <c r="H218" s="228" t="s">
        <v>336</v>
      </c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680"/>
      <c r="AA218" s="680"/>
      <c r="AB218" s="680"/>
      <c r="AC218" s="680"/>
      <c r="AD218" s="680"/>
      <c r="AE218" s="680"/>
      <c r="AF218" s="680"/>
      <c r="AG218" s="680">
        <v>180000</v>
      </c>
      <c r="AH218" s="680"/>
      <c r="AI218" s="680"/>
      <c r="AJ218" s="680">
        <v>180000</v>
      </c>
      <c r="AK218" s="680"/>
      <c r="AL218" s="680"/>
      <c r="AM218" s="680"/>
      <c r="AN218" s="680"/>
      <c r="AO218" s="680"/>
      <c r="AP218" s="680"/>
      <c r="AQ218" s="261"/>
      <c r="AR218" s="261" t="s">
        <v>1046</v>
      </c>
      <c r="AS218" s="261"/>
      <c r="AT218" s="261" t="s">
        <v>835</v>
      </c>
    </row>
    <row r="219" spans="1:46" ht="12.75">
      <c r="A219" s="228" t="s">
        <v>332</v>
      </c>
      <c r="B219" s="228"/>
      <c r="C219" s="228"/>
      <c r="D219" s="228"/>
      <c r="E219" s="270" t="s">
        <v>291</v>
      </c>
      <c r="F219" s="270"/>
      <c r="G219" s="270"/>
      <c r="H219" s="228" t="s">
        <v>292</v>
      </c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680"/>
      <c r="AA219" s="680"/>
      <c r="AB219" s="680"/>
      <c r="AC219" s="680"/>
      <c r="AD219" s="680"/>
      <c r="AE219" s="680"/>
      <c r="AF219" s="680"/>
      <c r="AG219" s="680">
        <v>30000</v>
      </c>
      <c r="AH219" s="680"/>
      <c r="AI219" s="680"/>
      <c r="AJ219" s="680">
        <v>30000</v>
      </c>
      <c r="AK219" s="680"/>
      <c r="AL219" s="680"/>
      <c r="AM219" s="680"/>
      <c r="AN219" s="680"/>
      <c r="AO219" s="680"/>
      <c r="AP219" s="680"/>
      <c r="AQ219" s="261"/>
      <c r="AR219" s="261" t="s">
        <v>1046</v>
      </c>
      <c r="AS219" s="261"/>
      <c r="AT219" s="261" t="s">
        <v>835</v>
      </c>
    </row>
    <row r="220" spans="1:46" ht="12.75">
      <c r="A220" s="284" t="s">
        <v>332</v>
      </c>
      <c r="B220" s="284"/>
      <c r="C220" s="284"/>
      <c r="D220" s="284"/>
      <c r="E220" s="284" t="s">
        <v>333</v>
      </c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681">
        <v>1200000</v>
      </c>
      <c r="AA220" s="681"/>
      <c r="AB220" s="681"/>
      <c r="AC220" s="681"/>
      <c r="AD220" s="681"/>
      <c r="AE220" s="681"/>
      <c r="AF220" s="681"/>
      <c r="AG220" s="681">
        <v>996500</v>
      </c>
      <c r="AH220" s="681"/>
      <c r="AI220" s="681"/>
      <c r="AJ220" s="681">
        <v>972757</v>
      </c>
      <c r="AK220" s="681"/>
      <c r="AL220" s="681"/>
      <c r="AM220" s="681"/>
      <c r="AN220" s="681"/>
      <c r="AO220" s="681"/>
      <c r="AP220" s="681"/>
      <c r="AQ220" s="285"/>
      <c r="AR220" s="285" t="s">
        <v>1203</v>
      </c>
      <c r="AS220" s="285"/>
      <c r="AT220" s="285" t="s">
        <v>1204</v>
      </c>
    </row>
    <row r="221" spans="1:46" ht="12.75">
      <c r="A221" s="228" t="s">
        <v>334</v>
      </c>
      <c r="B221" s="228"/>
      <c r="C221" s="228"/>
      <c r="D221" s="228"/>
      <c r="E221" s="270" t="s">
        <v>335</v>
      </c>
      <c r="F221" s="270"/>
      <c r="G221" s="270"/>
      <c r="H221" s="228" t="s">
        <v>336</v>
      </c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680"/>
      <c r="AA221" s="680"/>
      <c r="AB221" s="680"/>
      <c r="AC221" s="680"/>
      <c r="AD221" s="680"/>
      <c r="AE221" s="680"/>
      <c r="AF221" s="680"/>
      <c r="AG221" s="680">
        <v>60000</v>
      </c>
      <c r="AH221" s="680"/>
      <c r="AI221" s="680"/>
      <c r="AJ221" s="680">
        <v>60000</v>
      </c>
      <c r="AK221" s="680"/>
      <c r="AL221" s="680"/>
      <c r="AM221" s="680"/>
      <c r="AN221" s="680"/>
      <c r="AO221" s="680"/>
      <c r="AP221" s="680"/>
      <c r="AQ221" s="261"/>
      <c r="AR221" s="261" t="s">
        <v>1046</v>
      </c>
      <c r="AS221" s="261"/>
      <c r="AT221" s="261" t="s">
        <v>835</v>
      </c>
    </row>
    <row r="222" spans="1:46" ht="12.75">
      <c r="A222" s="228" t="s">
        <v>334</v>
      </c>
      <c r="B222" s="228"/>
      <c r="C222" s="228"/>
      <c r="D222" s="228"/>
      <c r="E222" s="270" t="s">
        <v>291</v>
      </c>
      <c r="F222" s="270"/>
      <c r="G222" s="270"/>
      <c r="H222" s="228" t="s">
        <v>292</v>
      </c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680"/>
      <c r="AA222" s="680"/>
      <c r="AB222" s="680"/>
      <c r="AC222" s="680"/>
      <c r="AD222" s="680"/>
      <c r="AE222" s="680"/>
      <c r="AF222" s="680"/>
      <c r="AG222" s="680">
        <v>260000</v>
      </c>
      <c r="AH222" s="680"/>
      <c r="AI222" s="680"/>
      <c r="AJ222" s="680">
        <v>260000</v>
      </c>
      <c r="AK222" s="680"/>
      <c r="AL222" s="680"/>
      <c r="AM222" s="680"/>
      <c r="AN222" s="680"/>
      <c r="AO222" s="680"/>
      <c r="AP222" s="680"/>
      <c r="AQ222" s="261"/>
      <c r="AR222" s="261" t="s">
        <v>1046</v>
      </c>
      <c r="AS222" s="261"/>
      <c r="AT222" s="261" t="s">
        <v>835</v>
      </c>
    </row>
    <row r="223" spans="1:46" ht="12.75">
      <c r="A223" s="228" t="s">
        <v>334</v>
      </c>
      <c r="B223" s="228"/>
      <c r="C223" s="228"/>
      <c r="D223" s="228"/>
      <c r="E223" s="270" t="s">
        <v>278</v>
      </c>
      <c r="F223" s="270"/>
      <c r="G223" s="270"/>
      <c r="H223" s="228" t="s">
        <v>279</v>
      </c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680"/>
      <c r="AA223" s="680"/>
      <c r="AB223" s="680"/>
      <c r="AC223" s="680"/>
      <c r="AD223" s="680"/>
      <c r="AE223" s="680"/>
      <c r="AF223" s="680"/>
      <c r="AG223" s="680">
        <v>150000</v>
      </c>
      <c r="AH223" s="680"/>
      <c r="AI223" s="680"/>
      <c r="AJ223" s="680">
        <v>150000</v>
      </c>
      <c r="AK223" s="680"/>
      <c r="AL223" s="680"/>
      <c r="AM223" s="680"/>
      <c r="AN223" s="680"/>
      <c r="AO223" s="680"/>
      <c r="AP223" s="680"/>
      <c r="AQ223" s="261"/>
      <c r="AR223" s="261" t="s">
        <v>1046</v>
      </c>
      <c r="AS223" s="261"/>
      <c r="AT223" s="261" t="s">
        <v>835</v>
      </c>
    </row>
    <row r="224" spans="1:46" ht="12.75">
      <c r="A224" s="284" t="s">
        <v>334</v>
      </c>
      <c r="B224" s="284"/>
      <c r="C224" s="284"/>
      <c r="D224" s="284"/>
      <c r="E224" s="284" t="s">
        <v>337</v>
      </c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681"/>
      <c r="AA224" s="681"/>
      <c r="AB224" s="681"/>
      <c r="AC224" s="681"/>
      <c r="AD224" s="681"/>
      <c r="AE224" s="681"/>
      <c r="AF224" s="681"/>
      <c r="AG224" s="681">
        <v>470000</v>
      </c>
      <c r="AH224" s="681"/>
      <c r="AI224" s="681"/>
      <c r="AJ224" s="681">
        <v>470000</v>
      </c>
      <c r="AK224" s="681"/>
      <c r="AL224" s="681"/>
      <c r="AM224" s="681"/>
      <c r="AN224" s="681"/>
      <c r="AO224" s="681"/>
      <c r="AP224" s="681"/>
      <c r="AQ224" s="285"/>
      <c r="AR224" s="285" t="s">
        <v>1046</v>
      </c>
      <c r="AS224" s="285"/>
      <c r="AT224" s="285" t="s">
        <v>835</v>
      </c>
    </row>
    <row r="225" spans="1:46" ht="12.75">
      <c r="A225" s="228" t="s">
        <v>338</v>
      </c>
      <c r="B225" s="228"/>
      <c r="C225" s="228"/>
      <c r="D225" s="228"/>
      <c r="E225" s="270" t="s">
        <v>335</v>
      </c>
      <c r="F225" s="270"/>
      <c r="G225" s="270"/>
      <c r="H225" s="228" t="s">
        <v>336</v>
      </c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680"/>
      <c r="AA225" s="680"/>
      <c r="AB225" s="680"/>
      <c r="AC225" s="680"/>
      <c r="AD225" s="680"/>
      <c r="AE225" s="680"/>
      <c r="AF225" s="680"/>
      <c r="AG225" s="680">
        <v>50000</v>
      </c>
      <c r="AH225" s="680"/>
      <c r="AI225" s="680"/>
      <c r="AJ225" s="680">
        <v>50000</v>
      </c>
      <c r="AK225" s="680"/>
      <c r="AL225" s="680"/>
      <c r="AM225" s="680"/>
      <c r="AN225" s="680"/>
      <c r="AO225" s="680"/>
      <c r="AP225" s="680"/>
      <c r="AQ225" s="261"/>
      <c r="AR225" s="261" t="s">
        <v>1046</v>
      </c>
      <c r="AS225" s="261"/>
      <c r="AT225" s="261" t="s">
        <v>835</v>
      </c>
    </row>
    <row r="226" spans="1:46" ht="12.75">
      <c r="A226" s="228" t="s">
        <v>338</v>
      </c>
      <c r="B226" s="228"/>
      <c r="C226" s="228"/>
      <c r="D226" s="228"/>
      <c r="E226" s="270" t="s">
        <v>291</v>
      </c>
      <c r="F226" s="270"/>
      <c r="G226" s="270"/>
      <c r="H226" s="228" t="s">
        <v>292</v>
      </c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680"/>
      <c r="AA226" s="680"/>
      <c r="AB226" s="680"/>
      <c r="AC226" s="680"/>
      <c r="AD226" s="680"/>
      <c r="AE226" s="680"/>
      <c r="AF226" s="680"/>
      <c r="AG226" s="680">
        <v>1060000</v>
      </c>
      <c r="AH226" s="680"/>
      <c r="AI226" s="680"/>
      <c r="AJ226" s="680">
        <v>1060000</v>
      </c>
      <c r="AK226" s="680"/>
      <c r="AL226" s="680"/>
      <c r="AM226" s="680"/>
      <c r="AN226" s="680"/>
      <c r="AO226" s="680"/>
      <c r="AP226" s="680"/>
      <c r="AQ226" s="261"/>
      <c r="AR226" s="261" t="s">
        <v>1046</v>
      </c>
      <c r="AS226" s="261"/>
      <c r="AT226" s="261" t="s">
        <v>835</v>
      </c>
    </row>
    <row r="227" spans="1:46" ht="12.75">
      <c r="A227" s="228" t="s">
        <v>338</v>
      </c>
      <c r="B227" s="228"/>
      <c r="C227" s="228"/>
      <c r="D227" s="228"/>
      <c r="E227" s="270" t="s">
        <v>278</v>
      </c>
      <c r="F227" s="270"/>
      <c r="G227" s="270"/>
      <c r="H227" s="228" t="s">
        <v>279</v>
      </c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680"/>
      <c r="AA227" s="680"/>
      <c r="AB227" s="680"/>
      <c r="AC227" s="680"/>
      <c r="AD227" s="680"/>
      <c r="AE227" s="680"/>
      <c r="AF227" s="680"/>
      <c r="AG227" s="680">
        <v>100000</v>
      </c>
      <c r="AH227" s="680"/>
      <c r="AI227" s="680"/>
      <c r="AJ227" s="680">
        <v>100000</v>
      </c>
      <c r="AK227" s="680"/>
      <c r="AL227" s="680"/>
      <c r="AM227" s="680"/>
      <c r="AN227" s="680"/>
      <c r="AO227" s="680"/>
      <c r="AP227" s="680"/>
      <c r="AQ227" s="261"/>
      <c r="AR227" s="261" t="s">
        <v>1046</v>
      </c>
      <c r="AS227" s="261"/>
      <c r="AT227" s="261" t="s">
        <v>835</v>
      </c>
    </row>
    <row r="228" spans="1:46" ht="12.75">
      <c r="A228" s="284" t="s">
        <v>338</v>
      </c>
      <c r="B228" s="284"/>
      <c r="C228" s="284"/>
      <c r="D228" s="284"/>
      <c r="E228" s="284" t="s">
        <v>339</v>
      </c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681"/>
      <c r="AA228" s="681"/>
      <c r="AB228" s="681"/>
      <c r="AC228" s="681"/>
      <c r="AD228" s="681"/>
      <c r="AE228" s="681"/>
      <c r="AF228" s="681"/>
      <c r="AG228" s="681">
        <v>1210000</v>
      </c>
      <c r="AH228" s="681"/>
      <c r="AI228" s="681"/>
      <c r="AJ228" s="681">
        <v>1210000</v>
      </c>
      <c r="AK228" s="681"/>
      <c r="AL228" s="681"/>
      <c r="AM228" s="681"/>
      <c r="AN228" s="681"/>
      <c r="AO228" s="681"/>
      <c r="AP228" s="681"/>
      <c r="AQ228" s="285"/>
      <c r="AR228" s="285" t="s">
        <v>1046</v>
      </c>
      <c r="AS228" s="285"/>
      <c r="AT228" s="285" t="s">
        <v>835</v>
      </c>
    </row>
    <row r="229" spans="1:46" ht="12.75">
      <c r="A229" s="228" t="s">
        <v>340</v>
      </c>
      <c r="B229" s="228"/>
      <c r="C229" s="228"/>
      <c r="D229" s="228"/>
      <c r="E229" s="270" t="s">
        <v>243</v>
      </c>
      <c r="F229" s="270"/>
      <c r="G229" s="270"/>
      <c r="H229" s="228" t="s">
        <v>244</v>
      </c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680">
        <v>50000</v>
      </c>
      <c r="AA229" s="680"/>
      <c r="AB229" s="680"/>
      <c r="AC229" s="680"/>
      <c r="AD229" s="680"/>
      <c r="AE229" s="680"/>
      <c r="AF229" s="680"/>
      <c r="AG229" s="680">
        <v>52400</v>
      </c>
      <c r="AH229" s="680"/>
      <c r="AI229" s="680"/>
      <c r="AJ229" s="680">
        <v>52345</v>
      </c>
      <c r="AK229" s="680"/>
      <c r="AL229" s="680"/>
      <c r="AM229" s="680"/>
      <c r="AN229" s="680"/>
      <c r="AO229" s="680"/>
      <c r="AP229" s="680"/>
      <c r="AQ229" s="261"/>
      <c r="AR229" s="261" t="s">
        <v>1205</v>
      </c>
      <c r="AS229" s="261"/>
      <c r="AT229" s="261" t="s">
        <v>1206</v>
      </c>
    </row>
    <row r="230" spans="1:46" ht="12.75">
      <c r="A230" s="228" t="s">
        <v>340</v>
      </c>
      <c r="B230" s="228"/>
      <c r="C230" s="228"/>
      <c r="D230" s="228"/>
      <c r="E230" s="270" t="s">
        <v>291</v>
      </c>
      <c r="F230" s="270"/>
      <c r="G230" s="270"/>
      <c r="H230" s="228" t="s">
        <v>292</v>
      </c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680"/>
      <c r="AA230" s="680"/>
      <c r="AB230" s="680"/>
      <c r="AC230" s="680"/>
      <c r="AD230" s="680"/>
      <c r="AE230" s="680"/>
      <c r="AF230" s="680"/>
      <c r="AG230" s="680">
        <v>14000</v>
      </c>
      <c r="AH230" s="680"/>
      <c r="AI230" s="680"/>
      <c r="AJ230" s="680">
        <v>14000</v>
      </c>
      <c r="AK230" s="680"/>
      <c r="AL230" s="680"/>
      <c r="AM230" s="680"/>
      <c r="AN230" s="680"/>
      <c r="AO230" s="680"/>
      <c r="AP230" s="680"/>
      <c r="AQ230" s="261"/>
      <c r="AR230" s="261" t="s">
        <v>1046</v>
      </c>
      <c r="AS230" s="261"/>
      <c r="AT230" s="261" t="s">
        <v>835</v>
      </c>
    </row>
    <row r="231" spans="1:46" ht="12.75">
      <c r="A231" s="284" t="s">
        <v>340</v>
      </c>
      <c r="B231" s="284"/>
      <c r="C231" s="284"/>
      <c r="D231" s="284"/>
      <c r="E231" s="284" t="s">
        <v>341</v>
      </c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681">
        <v>50000</v>
      </c>
      <c r="AA231" s="681"/>
      <c r="AB231" s="681"/>
      <c r="AC231" s="681"/>
      <c r="AD231" s="681"/>
      <c r="AE231" s="681"/>
      <c r="AF231" s="681"/>
      <c r="AG231" s="681">
        <v>66400</v>
      </c>
      <c r="AH231" s="681"/>
      <c r="AI231" s="681"/>
      <c r="AJ231" s="681">
        <v>66345</v>
      </c>
      <c r="AK231" s="681"/>
      <c r="AL231" s="681"/>
      <c r="AM231" s="681"/>
      <c r="AN231" s="681"/>
      <c r="AO231" s="681"/>
      <c r="AP231" s="681"/>
      <c r="AQ231" s="285"/>
      <c r="AR231" s="285" t="s">
        <v>1207</v>
      </c>
      <c r="AS231" s="285"/>
      <c r="AT231" s="285" t="s">
        <v>1208</v>
      </c>
    </row>
    <row r="232" spans="1:46" ht="12.75">
      <c r="A232" s="228" t="s">
        <v>342</v>
      </c>
      <c r="B232" s="228"/>
      <c r="C232" s="228"/>
      <c r="D232" s="228"/>
      <c r="E232" s="270" t="s">
        <v>256</v>
      </c>
      <c r="F232" s="270"/>
      <c r="G232" s="270"/>
      <c r="H232" s="228" t="s">
        <v>257</v>
      </c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680">
        <v>18324500</v>
      </c>
      <c r="AA232" s="680"/>
      <c r="AB232" s="680"/>
      <c r="AC232" s="680"/>
      <c r="AD232" s="680"/>
      <c r="AE232" s="680"/>
      <c r="AF232" s="680"/>
      <c r="AG232" s="680">
        <v>18432500</v>
      </c>
      <c r="AH232" s="680"/>
      <c r="AI232" s="680"/>
      <c r="AJ232" s="680">
        <v>4740560.55</v>
      </c>
      <c r="AK232" s="680"/>
      <c r="AL232" s="680"/>
      <c r="AM232" s="680"/>
      <c r="AN232" s="680"/>
      <c r="AO232" s="680"/>
      <c r="AP232" s="680"/>
      <c r="AQ232" s="261"/>
      <c r="AR232" s="261" t="s">
        <v>1209</v>
      </c>
      <c r="AS232" s="261"/>
      <c r="AT232" s="261" t="s">
        <v>1210</v>
      </c>
    </row>
    <row r="233" spans="1:46" ht="12.75">
      <c r="A233" s="284" t="s">
        <v>342</v>
      </c>
      <c r="B233" s="284"/>
      <c r="C233" s="284"/>
      <c r="D233" s="284"/>
      <c r="E233" s="284" t="s">
        <v>343</v>
      </c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681">
        <v>18324500</v>
      </c>
      <c r="AA233" s="681"/>
      <c r="AB233" s="681"/>
      <c r="AC233" s="681"/>
      <c r="AD233" s="681"/>
      <c r="AE233" s="681"/>
      <c r="AF233" s="681"/>
      <c r="AG233" s="681">
        <v>18432500</v>
      </c>
      <c r="AH233" s="681"/>
      <c r="AI233" s="681"/>
      <c r="AJ233" s="681">
        <v>4740560.55</v>
      </c>
      <c r="AK233" s="681"/>
      <c r="AL233" s="681"/>
      <c r="AM233" s="681"/>
      <c r="AN233" s="681"/>
      <c r="AO233" s="681"/>
      <c r="AP233" s="681"/>
      <c r="AQ233" s="285"/>
      <c r="AR233" s="285" t="s">
        <v>1209</v>
      </c>
      <c r="AS233" s="285"/>
      <c r="AT233" s="285" t="s">
        <v>1210</v>
      </c>
    </row>
    <row r="234" spans="1:46" ht="12.75">
      <c r="A234" s="228" t="s">
        <v>344</v>
      </c>
      <c r="B234" s="228"/>
      <c r="C234" s="228"/>
      <c r="D234" s="228"/>
      <c r="E234" s="270" t="s">
        <v>250</v>
      </c>
      <c r="F234" s="270"/>
      <c r="G234" s="270"/>
      <c r="H234" s="228" t="s">
        <v>251</v>
      </c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680"/>
      <c r="AA234" s="680"/>
      <c r="AB234" s="680"/>
      <c r="AC234" s="680"/>
      <c r="AD234" s="680"/>
      <c r="AE234" s="680"/>
      <c r="AF234" s="680"/>
      <c r="AG234" s="680">
        <v>300000</v>
      </c>
      <c r="AH234" s="680"/>
      <c r="AI234" s="680"/>
      <c r="AJ234" s="680">
        <v>300000</v>
      </c>
      <c r="AK234" s="680"/>
      <c r="AL234" s="680"/>
      <c r="AM234" s="680"/>
      <c r="AN234" s="680"/>
      <c r="AO234" s="680"/>
      <c r="AP234" s="680"/>
      <c r="AQ234" s="261"/>
      <c r="AR234" s="261" t="s">
        <v>1046</v>
      </c>
      <c r="AS234" s="261"/>
      <c r="AT234" s="261" t="s">
        <v>835</v>
      </c>
    </row>
    <row r="235" spans="1:46" ht="12.75">
      <c r="A235" s="228" t="s">
        <v>344</v>
      </c>
      <c r="B235" s="228"/>
      <c r="C235" s="228"/>
      <c r="D235" s="228"/>
      <c r="E235" s="270" t="s">
        <v>243</v>
      </c>
      <c r="F235" s="270"/>
      <c r="G235" s="270"/>
      <c r="H235" s="228" t="s">
        <v>244</v>
      </c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680"/>
      <c r="AA235" s="680"/>
      <c r="AB235" s="680"/>
      <c r="AC235" s="680"/>
      <c r="AD235" s="680"/>
      <c r="AE235" s="680"/>
      <c r="AF235" s="680"/>
      <c r="AG235" s="680">
        <v>262000</v>
      </c>
      <c r="AH235" s="680"/>
      <c r="AI235" s="680"/>
      <c r="AJ235" s="680">
        <v>261142.2</v>
      </c>
      <c r="AK235" s="680"/>
      <c r="AL235" s="680"/>
      <c r="AM235" s="680"/>
      <c r="AN235" s="680"/>
      <c r="AO235" s="680"/>
      <c r="AP235" s="680"/>
      <c r="AQ235" s="261"/>
      <c r="AR235" s="261" t="s">
        <v>1046</v>
      </c>
      <c r="AS235" s="261"/>
      <c r="AT235" s="261" t="s">
        <v>1211</v>
      </c>
    </row>
    <row r="236" spans="1:46" ht="12.75">
      <c r="A236" s="228" t="s">
        <v>344</v>
      </c>
      <c r="B236" s="228"/>
      <c r="C236" s="228"/>
      <c r="D236" s="228"/>
      <c r="E236" s="270" t="s">
        <v>256</v>
      </c>
      <c r="F236" s="270"/>
      <c r="G236" s="270"/>
      <c r="H236" s="228" t="s">
        <v>257</v>
      </c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680">
        <v>112238600</v>
      </c>
      <c r="AA236" s="680"/>
      <c r="AB236" s="680"/>
      <c r="AC236" s="680"/>
      <c r="AD236" s="680"/>
      <c r="AE236" s="680"/>
      <c r="AF236" s="680"/>
      <c r="AG236" s="680">
        <v>118672500</v>
      </c>
      <c r="AH236" s="680"/>
      <c r="AI236" s="680"/>
      <c r="AJ236" s="680">
        <v>74632916.71</v>
      </c>
      <c r="AK236" s="680"/>
      <c r="AL236" s="680"/>
      <c r="AM236" s="680"/>
      <c r="AN236" s="680"/>
      <c r="AO236" s="680"/>
      <c r="AP236" s="680"/>
      <c r="AQ236" s="261"/>
      <c r="AR236" s="261" t="s">
        <v>1212</v>
      </c>
      <c r="AS236" s="261"/>
      <c r="AT236" s="261" t="s">
        <v>1213</v>
      </c>
    </row>
    <row r="237" spans="1:46" ht="12.75">
      <c r="A237" s="284" t="s">
        <v>344</v>
      </c>
      <c r="B237" s="284"/>
      <c r="C237" s="284"/>
      <c r="D237" s="284"/>
      <c r="E237" s="284" t="s">
        <v>345</v>
      </c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681">
        <v>112238600</v>
      </c>
      <c r="AA237" s="681"/>
      <c r="AB237" s="681"/>
      <c r="AC237" s="681"/>
      <c r="AD237" s="681"/>
      <c r="AE237" s="681"/>
      <c r="AF237" s="681"/>
      <c r="AG237" s="681">
        <v>119234500</v>
      </c>
      <c r="AH237" s="681"/>
      <c r="AI237" s="681"/>
      <c r="AJ237" s="681">
        <v>75194058.91</v>
      </c>
      <c r="AK237" s="681"/>
      <c r="AL237" s="681"/>
      <c r="AM237" s="681"/>
      <c r="AN237" s="681"/>
      <c r="AO237" s="681"/>
      <c r="AP237" s="681"/>
      <c r="AQ237" s="285"/>
      <c r="AR237" s="285" t="s">
        <v>1214</v>
      </c>
      <c r="AS237" s="285"/>
      <c r="AT237" s="285" t="s">
        <v>1215</v>
      </c>
    </row>
    <row r="238" spans="1:46" ht="12.75">
      <c r="A238" s="228" t="s">
        <v>346</v>
      </c>
      <c r="B238" s="228"/>
      <c r="C238" s="228"/>
      <c r="D238" s="228"/>
      <c r="E238" s="270" t="s">
        <v>256</v>
      </c>
      <c r="F238" s="270"/>
      <c r="G238" s="270"/>
      <c r="H238" s="228" t="s">
        <v>257</v>
      </c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680">
        <v>3085400</v>
      </c>
      <c r="AA238" s="680"/>
      <c r="AB238" s="680"/>
      <c r="AC238" s="680"/>
      <c r="AD238" s="680"/>
      <c r="AE238" s="680"/>
      <c r="AF238" s="680"/>
      <c r="AG238" s="680">
        <v>3745800</v>
      </c>
      <c r="AH238" s="680"/>
      <c r="AI238" s="680"/>
      <c r="AJ238" s="680">
        <v>3633864.92</v>
      </c>
      <c r="AK238" s="680"/>
      <c r="AL238" s="680"/>
      <c r="AM238" s="680"/>
      <c r="AN238" s="680"/>
      <c r="AO238" s="680"/>
      <c r="AP238" s="680"/>
      <c r="AQ238" s="261"/>
      <c r="AR238" s="261" t="s">
        <v>1216</v>
      </c>
      <c r="AS238" s="261"/>
      <c r="AT238" s="261" t="s">
        <v>1217</v>
      </c>
    </row>
    <row r="239" spans="1:46" ht="12.75">
      <c r="A239" s="284" t="s">
        <v>346</v>
      </c>
      <c r="B239" s="284"/>
      <c r="C239" s="284"/>
      <c r="D239" s="284"/>
      <c r="E239" s="284" t="s">
        <v>347</v>
      </c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681">
        <v>3085400</v>
      </c>
      <c r="AA239" s="681"/>
      <c r="AB239" s="681"/>
      <c r="AC239" s="681"/>
      <c r="AD239" s="681"/>
      <c r="AE239" s="681"/>
      <c r="AF239" s="681"/>
      <c r="AG239" s="681">
        <v>3745800</v>
      </c>
      <c r="AH239" s="681"/>
      <c r="AI239" s="681"/>
      <c r="AJ239" s="681">
        <v>3633864.92</v>
      </c>
      <c r="AK239" s="681"/>
      <c r="AL239" s="681"/>
      <c r="AM239" s="681"/>
      <c r="AN239" s="681"/>
      <c r="AO239" s="681"/>
      <c r="AP239" s="681"/>
      <c r="AQ239" s="285"/>
      <c r="AR239" s="285" t="s">
        <v>1216</v>
      </c>
      <c r="AS239" s="285"/>
      <c r="AT239" s="285" t="s">
        <v>1217</v>
      </c>
    </row>
    <row r="240" spans="1:46" ht="12.75">
      <c r="A240" s="228" t="s">
        <v>206</v>
      </c>
      <c r="B240" s="228"/>
      <c r="C240" s="228"/>
      <c r="D240" s="228"/>
      <c r="E240" s="270" t="s">
        <v>246</v>
      </c>
      <c r="F240" s="270"/>
      <c r="G240" s="270"/>
      <c r="H240" s="228" t="s">
        <v>1218</v>
      </c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680">
        <v>420000</v>
      </c>
      <c r="AA240" s="680"/>
      <c r="AB240" s="680"/>
      <c r="AC240" s="680"/>
      <c r="AD240" s="680"/>
      <c r="AE240" s="680"/>
      <c r="AF240" s="680"/>
      <c r="AG240" s="680">
        <v>557400</v>
      </c>
      <c r="AH240" s="680"/>
      <c r="AI240" s="680"/>
      <c r="AJ240" s="680">
        <v>422328</v>
      </c>
      <c r="AK240" s="680"/>
      <c r="AL240" s="680"/>
      <c r="AM240" s="680"/>
      <c r="AN240" s="680"/>
      <c r="AO240" s="680"/>
      <c r="AP240" s="680"/>
      <c r="AQ240" s="261"/>
      <c r="AR240" s="261" t="s">
        <v>1219</v>
      </c>
      <c r="AS240" s="261"/>
      <c r="AT240" s="261" t="s">
        <v>1220</v>
      </c>
    </row>
    <row r="241" spans="1:46" ht="12.75">
      <c r="A241" s="284" t="s">
        <v>206</v>
      </c>
      <c r="B241" s="284"/>
      <c r="C241" s="284"/>
      <c r="D241" s="284"/>
      <c r="E241" s="284" t="s">
        <v>207</v>
      </c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681">
        <v>420000</v>
      </c>
      <c r="AA241" s="681"/>
      <c r="AB241" s="681"/>
      <c r="AC241" s="681"/>
      <c r="AD241" s="681"/>
      <c r="AE241" s="681"/>
      <c r="AF241" s="681"/>
      <c r="AG241" s="681">
        <v>557400</v>
      </c>
      <c r="AH241" s="681"/>
      <c r="AI241" s="681"/>
      <c r="AJ241" s="681">
        <v>422328</v>
      </c>
      <c r="AK241" s="681"/>
      <c r="AL241" s="681"/>
      <c r="AM241" s="681"/>
      <c r="AN241" s="681"/>
      <c r="AO241" s="681"/>
      <c r="AP241" s="681"/>
      <c r="AQ241" s="285"/>
      <c r="AR241" s="285" t="s">
        <v>1219</v>
      </c>
      <c r="AS241" s="285"/>
      <c r="AT241" s="285" t="s">
        <v>1220</v>
      </c>
    </row>
    <row r="242" spans="1:46" ht="12.75">
      <c r="A242" s="228" t="s">
        <v>348</v>
      </c>
      <c r="B242" s="228"/>
      <c r="C242" s="228"/>
      <c r="D242" s="228"/>
      <c r="E242" s="270" t="s">
        <v>260</v>
      </c>
      <c r="F242" s="270"/>
      <c r="G242" s="270"/>
      <c r="H242" s="228" t="s">
        <v>261</v>
      </c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680">
        <v>2400000</v>
      </c>
      <c r="AA242" s="680"/>
      <c r="AB242" s="680"/>
      <c r="AC242" s="680"/>
      <c r="AD242" s="680"/>
      <c r="AE242" s="680"/>
      <c r="AF242" s="680"/>
      <c r="AG242" s="680">
        <v>2389000</v>
      </c>
      <c r="AH242" s="680"/>
      <c r="AI242" s="680"/>
      <c r="AJ242" s="680">
        <v>229484.02</v>
      </c>
      <c r="AK242" s="680"/>
      <c r="AL242" s="680"/>
      <c r="AM242" s="680"/>
      <c r="AN242" s="680"/>
      <c r="AO242" s="680"/>
      <c r="AP242" s="680"/>
      <c r="AQ242" s="261"/>
      <c r="AR242" s="261" t="s">
        <v>1221</v>
      </c>
      <c r="AS242" s="261"/>
      <c r="AT242" s="261" t="s">
        <v>1222</v>
      </c>
    </row>
    <row r="243" spans="1:46" ht="12.75">
      <c r="A243" s="228" t="s">
        <v>348</v>
      </c>
      <c r="B243" s="228"/>
      <c r="C243" s="228"/>
      <c r="D243" s="228"/>
      <c r="E243" s="270" t="s">
        <v>243</v>
      </c>
      <c r="F243" s="270"/>
      <c r="G243" s="270"/>
      <c r="H243" s="228" t="s">
        <v>244</v>
      </c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680">
        <v>50000</v>
      </c>
      <c r="AA243" s="680"/>
      <c r="AB243" s="680"/>
      <c r="AC243" s="680"/>
      <c r="AD243" s="680"/>
      <c r="AE243" s="680"/>
      <c r="AF243" s="680"/>
      <c r="AG243" s="680">
        <v>61000</v>
      </c>
      <c r="AH243" s="680"/>
      <c r="AI243" s="680"/>
      <c r="AJ243" s="680">
        <v>5250</v>
      </c>
      <c r="AK243" s="680"/>
      <c r="AL243" s="680"/>
      <c r="AM243" s="680"/>
      <c r="AN243" s="680"/>
      <c r="AO243" s="680"/>
      <c r="AP243" s="680"/>
      <c r="AQ243" s="261"/>
      <c r="AR243" s="261" t="s">
        <v>1223</v>
      </c>
      <c r="AS243" s="261"/>
      <c r="AT243" s="261" t="s">
        <v>1224</v>
      </c>
    </row>
    <row r="244" spans="1:46" ht="12.75">
      <c r="A244" s="284" t="s">
        <v>348</v>
      </c>
      <c r="B244" s="284"/>
      <c r="C244" s="284"/>
      <c r="D244" s="284"/>
      <c r="E244" s="284" t="s">
        <v>351</v>
      </c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681">
        <v>2450000</v>
      </c>
      <c r="AA244" s="681"/>
      <c r="AB244" s="681"/>
      <c r="AC244" s="681"/>
      <c r="AD244" s="681"/>
      <c r="AE244" s="681"/>
      <c r="AF244" s="681"/>
      <c r="AG244" s="681">
        <v>2450000</v>
      </c>
      <c r="AH244" s="681"/>
      <c r="AI244" s="681"/>
      <c r="AJ244" s="681">
        <v>234734.02</v>
      </c>
      <c r="AK244" s="681"/>
      <c r="AL244" s="681"/>
      <c r="AM244" s="681"/>
      <c r="AN244" s="681"/>
      <c r="AO244" s="681"/>
      <c r="AP244" s="681"/>
      <c r="AQ244" s="285"/>
      <c r="AR244" s="285" t="s">
        <v>1225</v>
      </c>
      <c r="AS244" s="285"/>
      <c r="AT244" s="285" t="s">
        <v>1225</v>
      </c>
    </row>
    <row r="245" spans="1:46" ht="12.75">
      <c r="A245" s="228" t="s">
        <v>352</v>
      </c>
      <c r="B245" s="228"/>
      <c r="C245" s="228"/>
      <c r="D245" s="228"/>
      <c r="E245" s="270" t="s">
        <v>252</v>
      </c>
      <c r="F245" s="270"/>
      <c r="G245" s="270"/>
      <c r="H245" s="228" t="s">
        <v>253</v>
      </c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680"/>
      <c r="AA245" s="680"/>
      <c r="AB245" s="680"/>
      <c r="AC245" s="680"/>
      <c r="AD245" s="680"/>
      <c r="AE245" s="680"/>
      <c r="AF245" s="680"/>
      <c r="AG245" s="680">
        <v>1380000</v>
      </c>
      <c r="AH245" s="680"/>
      <c r="AI245" s="680"/>
      <c r="AJ245" s="680">
        <v>413979</v>
      </c>
      <c r="AK245" s="680"/>
      <c r="AL245" s="680"/>
      <c r="AM245" s="680"/>
      <c r="AN245" s="680"/>
      <c r="AO245" s="680"/>
      <c r="AP245" s="680"/>
      <c r="AQ245" s="261"/>
      <c r="AR245" s="261" t="s">
        <v>1046</v>
      </c>
      <c r="AS245" s="261"/>
      <c r="AT245" s="261" t="s">
        <v>1226</v>
      </c>
    </row>
    <row r="246" spans="1:46" ht="12.75">
      <c r="A246" s="228" t="s">
        <v>352</v>
      </c>
      <c r="B246" s="228"/>
      <c r="C246" s="228"/>
      <c r="D246" s="228"/>
      <c r="E246" s="270" t="s">
        <v>256</v>
      </c>
      <c r="F246" s="270"/>
      <c r="G246" s="270"/>
      <c r="H246" s="228" t="s">
        <v>257</v>
      </c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680">
        <v>941600</v>
      </c>
      <c r="AA246" s="680"/>
      <c r="AB246" s="680"/>
      <c r="AC246" s="680"/>
      <c r="AD246" s="680"/>
      <c r="AE246" s="680"/>
      <c r="AF246" s="680"/>
      <c r="AG246" s="680">
        <v>12552800</v>
      </c>
      <c r="AH246" s="680"/>
      <c r="AI246" s="680"/>
      <c r="AJ246" s="680">
        <v>12250032</v>
      </c>
      <c r="AK246" s="680"/>
      <c r="AL246" s="680"/>
      <c r="AM246" s="680"/>
      <c r="AN246" s="680"/>
      <c r="AO246" s="680"/>
      <c r="AP246" s="680"/>
      <c r="AQ246" s="261"/>
      <c r="AR246" s="261" t="s">
        <v>1046</v>
      </c>
      <c r="AS246" s="261"/>
      <c r="AT246" s="261" t="s">
        <v>1227</v>
      </c>
    </row>
    <row r="247" spans="1:46" ht="12.75">
      <c r="A247" s="228" t="s">
        <v>352</v>
      </c>
      <c r="B247" s="228"/>
      <c r="C247" s="228"/>
      <c r="D247" s="228"/>
      <c r="E247" s="270" t="s">
        <v>305</v>
      </c>
      <c r="F247" s="270"/>
      <c r="G247" s="270"/>
      <c r="H247" s="228" t="s">
        <v>306</v>
      </c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680">
        <v>11600000</v>
      </c>
      <c r="AA247" s="680"/>
      <c r="AB247" s="680"/>
      <c r="AC247" s="680"/>
      <c r="AD247" s="680"/>
      <c r="AE247" s="680"/>
      <c r="AF247" s="680"/>
      <c r="AG247" s="680">
        <v>11036900</v>
      </c>
      <c r="AH247" s="680"/>
      <c r="AI247" s="680"/>
      <c r="AJ247" s="680">
        <v>600000</v>
      </c>
      <c r="AK247" s="680"/>
      <c r="AL247" s="680"/>
      <c r="AM247" s="680"/>
      <c r="AN247" s="680"/>
      <c r="AO247" s="680"/>
      <c r="AP247" s="680"/>
      <c r="AQ247" s="261"/>
      <c r="AR247" s="261" t="s">
        <v>1228</v>
      </c>
      <c r="AS247" s="261"/>
      <c r="AT247" s="261" t="s">
        <v>1229</v>
      </c>
    </row>
    <row r="248" spans="1:46" ht="12.75">
      <c r="A248" s="284" t="s">
        <v>352</v>
      </c>
      <c r="B248" s="284"/>
      <c r="C248" s="284"/>
      <c r="D248" s="284"/>
      <c r="E248" s="284" t="s">
        <v>355</v>
      </c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681">
        <v>12541600</v>
      </c>
      <c r="AA248" s="681"/>
      <c r="AB248" s="681"/>
      <c r="AC248" s="681"/>
      <c r="AD248" s="681"/>
      <c r="AE248" s="681"/>
      <c r="AF248" s="681"/>
      <c r="AG248" s="681">
        <v>24969700</v>
      </c>
      <c r="AH248" s="681"/>
      <c r="AI248" s="681"/>
      <c r="AJ248" s="681">
        <v>13264011</v>
      </c>
      <c r="AK248" s="681"/>
      <c r="AL248" s="681"/>
      <c r="AM248" s="681"/>
      <c r="AN248" s="681"/>
      <c r="AO248" s="681"/>
      <c r="AP248" s="681"/>
      <c r="AQ248" s="285"/>
      <c r="AR248" s="285" t="s">
        <v>1230</v>
      </c>
      <c r="AS248" s="285"/>
      <c r="AT248" s="285" t="s">
        <v>1231</v>
      </c>
    </row>
    <row r="249" spans="1:46" ht="12.75">
      <c r="A249" s="228" t="s">
        <v>356</v>
      </c>
      <c r="B249" s="228"/>
      <c r="C249" s="228"/>
      <c r="D249" s="228"/>
      <c r="E249" s="270" t="s">
        <v>243</v>
      </c>
      <c r="F249" s="270"/>
      <c r="G249" s="270"/>
      <c r="H249" s="228" t="s">
        <v>244</v>
      </c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680">
        <v>200000</v>
      </c>
      <c r="AA249" s="680"/>
      <c r="AB249" s="680"/>
      <c r="AC249" s="680"/>
      <c r="AD249" s="680"/>
      <c r="AE249" s="680"/>
      <c r="AF249" s="680"/>
      <c r="AG249" s="680"/>
      <c r="AH249" s="680"/>
      <c r="AI249" s="680"/>
      <c r="AJ249" s="680"/>
      <c r="AK249" s="680"/>
      <c r="AL249" s="680"/>
      <c r="AM249" s="680"/>
      <c r="AN249" s="680"/>
      <c r="AO249" s="680"/>
      <c r="AP249" s="680"/>
      <c r="AQ249" s="261"/>
      <c r="AR249" s="261" t="s">
        <v>1013</v>
      </c>
      <c r="AS249" s="261"/>
      <c r="AT249" s="261" t="s">
        <v>1046</v>
      </c>
    </row>
    <row r="250" spans="1:46" ht="12.75">
      <c r="A250" s="284" t="s">
        <v>356</v>
      </c>
      <c r="B250" s="284"/>
      <c r="C250" s="284"/>
      <c r="D250" s="284"/>
      <c r="E250" s="284" t="s">
        <v>357</v>
      </c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681">
        <v>200000</v>
      </c>
      <c r="AA250" s="681"/>
      <c r="AB250" s="681"/>
      <c r="AC250" s="681"/>
      <c r="AD250" s="681"/>
      <c r="AE250" s="681"/>
      <c r="AF250" s="681"/>
      <c r="AG250" s="681"/>
      <c r="AH250" s="681"/>
      <c r="AI250" s="681"/>
      <c r="AJ250" s="681"/>
      <c r="AK250" s="681"/>
      <c r="AL250" s="681"/>
      <c r="AM250" s="681"/>
      <c r="AN250" s="681"/>
      <c r="AO250" s="681"/>
      <c r="AP250" s="681"/>
      <c r="AQ250" s="285"/>
      <c r="AR250" s="285" t="s">
        <v>1013</v>
      </c>
      <c r="AS250" s="285"/>
      <c r="AT250" s="285" t="s">
        <v>1046</v>
      </c>
    </row>
    <row r="251" spans="1:46" ht="12.75">
      <c r="A251" s="228" t="s">
        <v>208</v>
      </c>
      <c r="B251" s="228"/>
      <c r="C251" s="228"/>
      <c r="D251" s="228"/>
      <c r="E251" s="270" t="s">
        <v>266</v>
      </c>
      <c r="F251" s="270"/>
      <c r="G251" s="270"/>
      <c r="H251" s="228" t="s">
        <v>267</v>
      </c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680"/>
      <c r="AA251" s="680"/>
      <c r="AB251" s="680"/>
      <c r="AC251" s="680"/>
      <c r="AD251" s="680"/>
      <c r="AE251" s="680"/>
      <c r="AF251" s="680"/>
      <c r="AG251" s="680">
        <v>3788600</v>
      </c>
      <c r="AH251" s="680"/>
      <c r="AI251" s="680"/>
      <c r="AJ251" s="680">
        <v>1520667.5</v>
      </c>
      <c r="AK251" s="680"/>
      <c r="AL251" s="680"/>
      <c r="AM251" s="680"/>
      <c r="AN251" s="680"/>
      <c r="AO251" s="680"/>
      <c r="AP251" s="680"/>
      <c r="AQ251" s="261"/>
      <c r="AR251" s="261" t="s">
        <v>1046</v>
      </c>
      <c r="AS251" s="261"/>
      <c r="AT251" s="261" t="s">
        <v>1232</v>
      </c>
    </row>
    <row r="252" spans="1:46" ht="12.75">
      <c r="A252" s="228" t="s">
        <v>208</v>
      </c>
      <c r="B252" s="228"/>
      <c r="C252" s="228"/>
      <c r="D252" s="228"/>
      <c r="E252" s="270" t="s">
        <v>285</v>
      </c>
      <c r="F252" s="270"/>
      <c r="G252" s="270"/>
      <c r="H252" s="228" t="s">
        <v>286</v>
      </c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680">
        <v>3000000</v>
      </c>
      <c r="AA252" s="680"/>
      <c r="AB252" s="680"/>
      <c r="AC252" s="680"/>
      <c r="AD252" s="680"/>
      <c r="AE252" s="680"/>
      <c r="AF252" s="680"/>
      <c r="AG252" s="680">
        <v>3680400</v>
      </c>
      <c r="AH252" s="680"/>
      <c r="AI252" s="680"/>
      <c r="AJ252" s="680">
        <v>3680391.66</v>
      </c>
      <c r="AK252" s="680"/>
      <c r="AL252" s="680"/>
      <c r="AM252" s="680"/>
      <c r="AN252" s="680"/>
      <c r="AO252" s="680"/>
      <c r="AP252" s="680"/>
      <c r="AQ252" s="261"/>
      <c r="AR252" s="261" t="s">
        <v>1233</v>
      </c>
      <c r="AS252" s="261"/>
      <c r="AT252" s="261" t="s">
        <v>835</v>
      </c>
    </row>
    <row r="253" spans="1:46" ht="12.75">
      <c r="A253" s="228" t="s">
        <v>208</v>
      </c>
      <c r="B253" s="228"/>
      <c r="C253" s="228"/>
      <c r="D253" s="228"/>
      <c r="E253" s="270" t="s">
        <v>250</v>
      </c>
      <c r="F253" s="270"/>
      <c r="G253" s="270"/>
      <c r="H253" s="228" t="s">
        <v>251</v>
      </c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680">
        <v>150000</v>
      </c>
      <c r="AA253" s="680"/>
      <c r="AB253" s="680"/>
      <c r="AC253" s="680"/>
      <c r="AD253" s="680"/>
      <c r="AE253" s="680"/>
      <c r="AF253" s="680"/>
      <c r="AG253" s="680">
        <v>72600</v>
      </c>
      <c r="AH253" s="680"/>
      <c r="AI253" s="680"/>
      <c r="AJ253" s="680">
        <v>72600</v>
      </c>
      <c r="AK253" s="680"/>
      <c r="AL253" s="680"/>
      <c r="AM253" s="680"/>
      <c r="AN253" s="680"/>
      <c r="AO253" s="680"/>
      <c r="AP253" s="680"/>
      <c r="AQ253" s="261"/>
      <c r="AR253" s="261" t="s">
        <v>1234</v>
      </c>
      <c r="AS253" s="261"/>
      <c r="AT253" s="261" t="s">
        <v>835</v>
      </c>
    </row>
    <row r="254" spans="1:46" ht="12.75">
      <c r="A254" s="228" t="s">
        <v>208</v>
      </c>
      <c r="B254" s="228"/>
      <c r="C254" s="228"/>
      <c r="D254" s="228"/>
      <c r="E254" s="270" t="s">
        <v>260</v>
      </c>
      <c r="F254" s="270"/>
      <c r="G254" s="270"/>
      <c r="H254" s="228" t="s">
        <v>261</v>
      </c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680">
        <v>200000</v>
      </c>
      <c r="AA254" s="680"/>
      <c r="AB254" s="680"/>
      <c r="AC254" s="680"/>
      <c r="AD254" s="680"/>
      <c r="AE254" s="680"/>
      <c r="AF254" s="680"/>
      <c r="AG254" s="680"/>
      <c r="AH254" s="680"/>
      <c r="AI254" s="680"/>
      <c r="AJ254" s="680"/>
      <c r="AK254" s="680"/>
      <c r="AL254" s="680"/>
      <c r="AM254" s="680"/>
      <c r="AN254" s="680"/>
      <c r="AO254" s="680"/>
      <c r="AP254" s="680"/>
      <c r="AQ254" s="261"/>
      <c r="AR254" s="261" t="s">
        <v>1013</v>
      </c>
      <c r="AS254" s="261"/>
      <c r="AT254" s="261" t="s">
        <v>1046</v>
      </c>
    </row>
    <row r="255" spans="1:46" ht="12.75">
      <c r="A255" s="228" t="s">
        <v>208</v>
      </c>
      <c r="B255" s="228"/>
      <c r="C255" s="228"/>
      <c r="D255" s="228"/>
      <c r="E255" s="270" t="s">
        <v>243</v>
      </c>
      <c r="F255" s="270"/>
      <c r="G255" s="270"/>
      <c r="H255" s="228" t="s">
        <v>244</v>
      </c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680">
        <v>29623000</v>
      </c>
      <c r="AA255" s="680"/>
      <c r="AB255" s="680"/>
      <c r="AC255" s="680"/>
      <c r="AD255" s="680"/>
      <c r="AE255" s="680"/>
      <c r="AF255" s="680"/>
      <c r="AG255" s="680">
        <v>38423900</v>
      </c>
      <c r="AH255" s="680"/>
      <c r="AI255" s="680"/>
      <c r="AJ255" s="680">
        <v>38423810.87</v>
      </c>
      <c r="AK255" s="680"/>
      <c r="AL255" s="680"/>
      <c r="AM255" s="680"/>
      <c r="AN255" s="680"/>
      <c r="AO255" s="680"/>
      <c r="AP255" s="680"/>
      <c r="AQ255" s="261"/>
      <c r="AR255" s="261" t="s">
        <v>1235</v>
      </c>
      <c r="AS255" s="261"/>
      <c r="AT255" s="261" t="s">
        <v>835</v>
      </c>
    </row>
    <row r="256" spans="1:46" ht="12.75">
      <c r="A256" s="228" t="s">
        <v>208</v>
      </c>
      <c r="B256" s="228"/>
      <c r="C256" s="228"/>
      <c r="D256" s="228"/>
      <c r="E256" s="270" t="s">
        <v>252</v>
      </c>
      <c r="F256" s="270"/>
      <c r="G256" s="270"/>
      <c r="H256" s="228" t="s">
        <v>253</v>
      </c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680"/>
      <c r="AA256" s="680"/>
      <c r="AB256" s="680"/>
      <c r="AC256" s="680"/>
      <c r="AD256" s="680"/>
      <c r="AE256" s="680"/>
      <c r="AF256" s="680"/>
      <c r="AG256" s="680">
        <v>19200</v>
      </c>
      <c r="AH256" s="680"/>
      <c r="AI256" s="680"/>
      <c r="AJ256" s="680">
        <v>19032</v>
      </c>
      <c r="AK256" s="680"/>
      <c r="AL256" s="680"/>
      <c r="AM256" s="680"/>
      <c r="AN256" s="680"/>
      <c r="AO256" s="680"/>
      <c r="AP256" s="680"/>
      <c r="AQ256" s="261"/>
      <c r="AR256" s="261" t="s">
        <v>1046</v>
      </c>
      <c r="AS256" s="261"/>
      <c r="AT256" s="261" t="s">
        <v>1236</v>
      </c>
    </row>
    <row r="257" spans="1:46" ht="12.75">
      <c r="A257" s="228" t="s">
        <v>208</v>
      </c>
      <c r="B257" s="228"/>
      <c r="C257" s="228"/>
      <c r="D257" s="228"/>
      <c r="E257" s="270" t="s">
        <v>1237</v>
      </c>
      <c r="F257" s="270"/>
      <c r="G257" s="270"/>
      <c r="H257" s="228" t="s">
        <v>1238</v>
      </c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680"/>
      <c r="AA257" s="680"/>
      <c r="AB257" s="680"/>
      <c r="AC257" s="680"/>
      <c r="AD257" s="680"/>
      <c r="AE257" s="680"/>
      <c r="AF257" s="680"/>
      <c r="AG257" s="680">
        <v>68400</v>
      </c>
      <c r="AH257" s="680"/>
      <c r="AI257" s="680"/>
      <c r="AJ257" s="680"/>
      <c r="AK257" s="680"/>
      <c r="AL257" s="680"/>
      <c r="AM257" s="680"/>
      <c r="AN257" s="680"/>
      <c r="AO257" s="680"/>
      <c r="AP257" s="680"/>
      <c r="AQ257" s="261"/>
      <c r="AR257" s="261" t="s">
        <v>1046</v>
      </c>
      <c r="AS257" s="261"/>
      <c r="AT257" s="261" t="s">
        <v>1013</v>
      </c>
    </row>
    <row r="258" spans="1:46" ht="12.75">
      <c r="A258" s="228" t="s">
        <v>208</v>
      </c>
      <c r="B258" s="228"/>
      <c r="C258" s="228"/>
      <c r="D258" s="228"/>
      <c r="E258" s="270" t="s">
        <v>256</v>
      </c>
      <c r="F258" s="270"/>
      <c r="G258" s="270"/>
      <c r="H258" s="228" t="s">
        <v>257</v>
      </c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680">
        <v>163000</v>
      </c>
      <c r="AA258" s="680"/>
      <c r="AB258" s="680"/>
      <c r="AC258" s="680"/>
      <c r="AD258" s="680"/>
      <c r="AE258" s="680"/>
      <c r="AF258" s="680"/>
      <c r="AG258" s="680">
        <v>45000</v>
      </c>
      <c r="AH258" s="680"/>
      <c r="AI258" s="680"/>
      <c r="AJ258" s="680">
        <v>33000</v>
      </c>
      <c r="AK258" s="680"/>
      <c r="AL258" s="680"/>
      <c r="AM258" s="680"/>
      <c r="AN258" s="680"/>
      <c r="AO258" s="680"/>
      <c r="AP258" s="680"/>
      <c r="AQ258" s="261"/>
      <c r="AR258" s="261" t="s">
        <v>1239</v>
      </c>
      <c r="AS258" s="261"/>
      <c r="AT258" s="261" t="s">
        <v>1240</v>
      </c>
    </row>
    <row r="259" spans="1:46" ht="12.75">
      <c r="A259" s="284" t="s">
        <v>208</v>
      </c>
      <c r="B259" s="284"/>
      <c r="C259" s="284"/>
      <c r="D259" s="284"/>
      <c r="E259" s="284" t="s">
        <v>209</v>
      </c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681">
        <v>33136000</v>
      </c>
      <c r="AA259" s="681"/>
      <c r="AB259" s="681"/>
      <c r="AC259" s="681"/>
      <c r="AD259" s="681"/>
      <c r="AE259" s="681"/>
      <c r="AF259" s="681"/>
      <c r="AG259" s="681">
        <v>46098100</v>
      </c>
      <c r="AH259" s="681"/>
      <c r="AI259" s="681"/>
      <c r="AJ259" s="681">
        <v>43749502.03</v>
      </c>
      <c r="AK259" s="681"/>
      <c r="AL259" s="681"/>
      <c r="AM259" s="681"/>
      <c r="AN259" s="681"/>
      <c r="AO259" s="681"/>
      <c r="AP259" s="681"/>
      <c r="AQ259" s="285"/>
      <c r="AR259" s="285" t="s">
        <v>1241</v>
      </c>
      <c r="AS259" s="285"/>
      <c r="AT259" s="285" t="s">
        <v>1242</v>
      </c>
    </row>
    <row r="260" spans="1:46" ht="12.75">
      <c r="A260" s="228" t="s">
        <v>358</v>
      </c>
      <c r="B260" s="228"/>
      <c r="C260" s="228"/>
      <c r="D260" s="228"/>
      <c r="E260" s="270" t="s">
        <v>243</v>
      </c>
      <c r="F260" s="270"/>
      <c r="G260" s="270"/>
      <c r="H260" s="228" t="s">
        <v>244</v>
      </c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680">
        <v>3100000</v>
      </c>
      <c r="AA260" s="680"/>
      <c r="AB260" s="680"/>
      <c r="AC260" s="680"/>
      <c r="AD260" s="680"/>
      <c r="AE260" s="680"/>
      <c r="AF260" s="680"/>
      <c r="AG260" s="680">
        <v>3052300</v>
      </c>
      <c r="AH260" s="680"/>
      <c r="AI260" s="680"/>
      <c r="AJ260" s="680">
        <v>3052240.8</v>
      </c>
      <c r="AK260" s="680"/>
      <c r="AL260" s="680"/>
      <c r="AM260" s="680"/>
      <c r="AN260" s="680"/>
      <c r="AO260" s="680"/>
      <c r="AP260" s="680"/>
      <c r="AQ260" s="261"/>
      <c r="AR260" s="261" t="s">
        <v>1243</v>
      </c>
      <c r="AS260" s="261"/>
      <c r="AT260" s="261" t="s">
        <v>835</v>
      </c>
    </row>
    <row r="261" spans="1:46" ht="12.75">
      <c r="A261" s="284" t="s">
        <v>358</v>
      </c>
      <c r="B261" s="284"/>
      <c r="C261" s="284"/>
      <c r="D261" s="284"/>
      <c r="E261" s="284" t="s">
        <v>359</v>
      </c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681">
        <v>3100000</v>
      </c>
      <c r="AA261" s="681"/>
      <c r="AB261" s="681"/>
      <c r="AC261" s="681"/>
      <c r="AD261" s="681"/>
      <c r="AE261" s="681"/>
      <c r="AF261" s="681"/>
      <c r="AG261" s="681">
        <v>3052300</v>
      </c>
      <c r="AH261" s="681"/>
      <c r="AI261" s="681"/>
      <c r="AJ261" s="681">
        <v>3052240.8</v>
      </c>
      <c r="AK261" s="681"/>
      <c r="AL261" s="681"/>
      <c r="AM261" s="681"/>
      <c r="AN261" s="681"/>
      <c r="AO261" s="681"/>
      <c r="AP261" s="681"/>
      <c r="AQ261" s="285"/>
      <c r="AR261" s="285" t="s">
        <v>1243</v>
      </c>
      <c r="AS261" s="285"/>
      <c r="AT261" s="285" t="s">
        <v>835</v>
      </c>
    </row>
    <row r="262" spans="1:46" ht="12.75">
      <c r="A262" s="228" t="s">
        <v>210</v>
      </c>
      <c r="B262" s="228"/>
      <c r="C262" s="228"/>
      <c r="D262" s="228"/>
      <c r="E262" s="270" t="s">
        <v>243</v>
      </c>
      <c r="F262" s="270"/>
      <c r="G262" s="270"/>
      <c r="H262" s="228" t="s">
        <v>244</v>
      </c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680"/>
      <c r="AA262" s="680"/>
      <c r="AB262" s="680"/>
      <c r="AC262" s="680"/>
      <c r="AD262" s="680"/>
      <c r="AE262" s="680"/>
      <c r="AF262" s="680"/>
      <c r="AG262" s="680">
        <v>237400</v>
      </c>
      <c r="AH262" s="680"/>
      <c r="AI262" s="680"/>
      <c r="AJ262" s="680">
        <v>237373</v>
      </c>
      <c r="AK262" s="680"/>
      <c r="AL262" s="680"/>
      <c r="AM262" s="680"/>
      <c r="AN262" s="680"/>
      <c r="AO262" s="680"/>
      <c r="AP262" s="680"/>
      <c r="AQ262" s="261"/>
      <c r="AR262" s="261" t="s">
        <v>1046</v>
      </c>
      <c r="AS262" s="261"/>
      <c r="AT262" s="261" t="s">
        <v>1061</v>
      </c>
    </row>
    <row r="263" spans="1:46" ht="12.75">
      <c r="A263" s="228" t="s">
        <v>210</v>
      </c>
      <c r="B263" s="228"/>
      <c r="C263" s="228"/>
      <c r="D263" s="228"/>
      <c r="E263" s="270" t="s">
        <v>252</v>
      </c>
      <c r="F263" s="270"/>
      <c r="G263" s="270"/>
      <c r="H263" s="228" t="s">
        <v>253</v>
      </c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680"/>
      <c r="AA263" s="680"/>
      <c r="AB263" s="680"/>
      <c r="AC263" s="680"/>
      <c r="AD263" s="680"/>
      <c r="AE263" s="680"/>
      <c r="AF263" s="680"/>
      <c r="AG263" s="680">
        <v>158500</v>
      </c>
      <c r="AH263" s="680"/>
      <c r="AI263" s="680"/>
      <c r="AJ263" s="680">
        <v>158444</v>
      </c>
      <c r="AK263" s="680"/>
      <c r="AL263" s="680"/>
      <c r="AM263" s="680"/>
      <c r="AN263" s="680"/>
      <c r="AO263" s="680"/>
      <c r="AP263" s="680"/>
      <c r="AQ263" s="261"/>
      <c r="AR263" s="261" t="s">
        <v>1046</v>
      </c>
      <c r="AS263" s="261"/>
      <c r="AT263" s="261" t="s">
        <v>1090</v>
      </c>
    </row>
    <row r="264" spans="1:46" ht="12.75">
      <c r="A264" s="228" t="s">
        <v>210</v>
      </c>
      <c r="B264" s="228"/>
      <c r="C264" s="228"/>
      <c r="D264" s="228"/>
      <c r="E264" s="270" t="s">
        <v>256</v>
      </c>
      <c r="F264" s="270"/>
      <c r="G264" s="270"/>
      <c r="H264" s="228" t="s">
        <v>257</v>
      </c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680">
        <v>82000</v>
      </c>
      <c r="AA264" s="680"/>
      <c r="AB264" s="680"/>
      <c r="AC264" s="680"/>
      <c r="AD264" s="680"/>
      <c r="AE264" s="680"/>
      <c r="AF264" s="680"/>
      <c r="AG264" s="680">
        <v>82000</v>
      </c>
      <c r="AH264" s="680"/>
      <c r="AI264" s="680"/>
      <c r="AJ264" s="680">
        <v>81960</v>
      </c>
      <c r="AK264" s="680"/>
      <c r="AL264" s="680"/>
      <c r="AM264" s="680"/>
      <c r="AN264" s="680"/>
      <c r="AO264" s="680"/>
      <c r="AP264" s="680"/>
      <c r="AQ264" s="261"/>
      <c r="AR264" s="261" t="s">
        <v>1178</v>
      </c>
      <c r="AS264" s="261"/>
      <c r="AT264" s="261" t="s">
        <v>1178</v>
      </c>
    </row>
    <row r="265" spans="1:46" ht="12.75">
      <c r="A265" s="284" t="s">
        <v>210</v>
      </c>
      <c r="B265" s="284"/>
      <c r="C265" s="284"/>
      <c r="D265" s="284"/>
      <c r="E265" s="284" t="s">
        <v>211</v>
      </c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681">
        <v>82000</v>
      </c>
      <c r="AA265" s="681"/>
      <c r="AB265" s="681"/>
      <c r="AC265" s="681"/>
      <c r="AD265" s="681"/>
      <c r="AE265" s="681"/>
      <c r="AF265" s="681"/>
      <c r="AG265" s="681">
        <v>477900</v>
      </c>
      <c r="AH265" s="681"/>
      <c r="AI265" s="681"/>
      <c r="AJ265" s="681">
        <v>477777</v>
      </c>
      <c r="AK265" s="681"/>
      <c r="AL265" s="681"/>
      <c r="AM265" s="681"/>
      <c r="AN265" s="681"/>
      <c r="AO265" s="681"/>
      <c r="AP265" s="681"/>
      <c r="AQ265" s="285"/>
      <c r="AR265" s="285" t="s">
        <v>1244</v>
      </c>
      <c r="AS265" s="285"/>
      <c r="AT265" s="285" t="s">
        <v>1179</v>
      </c>
    </row>
    <row r="266" spans="1:46" ht="12.75">
      <c r="A266" s="228" t="s">
        <v>360</v>
      </c>
      <c r="B266" s="228"/>
      <c r="C266" s="228"/>
      <c r="D266" s="228"/>
      <c r="E266" s="270" t="s">
        <v>243</v>
      </c>
      <c r="F266" s="270"/>
      <c r="G266" s="270"/>
      <c r="H266" s="228" t="s">
        <v>244</v>
      </c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680"/>
      <c r="AA266" s="680"/>
      <c r="AB266" s="680"/>
      <c r="AC266" s="680"/>
      <c r="AD266" s="680"/>
      <c r="AE266" s="680"/>
      <c r="AF266" s="680"/>
      <c r="AG266" s="680">
        <v>146000</v>
      </c>
      <c r="AH266" s="680"/>
      <c r="AI266" s="680"/>
      <c r="AJ266" s="680">
        <v>144667</v>
      </c>
      <c r="AK266" s="680"/>
      <c r="AL266" s="680"/>
      <c r="AM266" s="680"/>
      <c r="AN266" s="680"/>
      <c r="AO266" s="680"/>
      <c r="AP266" s="680"/>
      <c r="AQ266" s="261"/>
      <c r="AR266" s="261" t="s">
        <v>1046</v>
      </c>
      <c r="AS266" s="261"/>
      <c r="AT266" s="261" t="s">
        <v>1245</v>
      </c>
    </row>
    <row r="267" spans="1:46" ht="12.75">
      <c r="A267" s="284" t="s">
        <v>360</v>
      </c>
      <c r="B267" s="284"/>
      <c r="C267" s="284"/>
      <c r="D267" s="284"/>
      <c r="E267" s="284" t="s">
        <v>361</v>
      </c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681"/>
      <c r="AA267" s="681"/>
      <c r="AB267" s="681"/>
      <c r="AC267" s="681"/>
      <c r="AD267" s="681"/>
      <c r="AE267" s="681"/>
      <c r="AF267" s="681"/>
      <c r="AG267" s="681">
        <v>146000</v>
      </c>
      <c r="AH267" s="681"/>
      <c r="AI267" s="681"/>
      <c r="AJ267" s="681">
        <v>144667</v>
      </c>
      <c r="AK267" s="681"/>
      <c r="AL267" s="681"/>
      <c r="AM267" s="681"/>
      <c r="AN267" s="681"/>
      <c r="AO267" s="681"/>
      <c r="AP267" s="681"/>
      <c r="AQ267" s="285"/>
      <c r="AR267" s="285" t="s">
        <v>1046</v>
      </c>
      <c r="AS267" s="285"/>
      <c r="AT267" s="285" t="s">
        <v>1245</v>
      </c>
    </row>
    <row r="268" spans="1:46" ht="12.75">
      <c r="A268" s="228" t="s">
        <v>212</v>
      </c>
      <c r="B268" s="228"/>
      <c r="C268" s="228"/>
      <c r="D268" s="228"/>
      <c r="E268" s="270" t="s">
        <v>266</v>
      </c>
      <c r="F268" s="270"/>
      <c r="G268" s="270"/>
      <c r="H268" s="228" t="s">
        <v>267</v>
      </c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228"/>
      <c r="Z268" s="680">
        <v>1400000</v>
      </c>
      <c r="AA268" s="680"/>
      <c r="AB268" s="680"/>
      <c r="AC268" s="680"/>
      <c r="AD268" s="680"/>
      <c r="AE268" s="680"/>
      <c r="AF268" s="680"/>
      <c r="AG268" s="680">
        <v>519000</v>
      </c>
      <c r="AH268" s="680"/>
      <c r="AI268" s="680"/>
      <c r="AJ268" s="680">
        <v>518090.99</v>
      </c>
      <c r="AK268" s="680"/>
      <c r="AL268" s="680"/>
      <c r="AM268" s="680"/>
      <c r="AN268" s="680"/>
      <c r="AO268" s="680"/>
      <c r="AP268" s="680"/>
      <c r="AQ268" s="261"/>
      <c r="AR268" s="261" t="s">
        <v>1246</v>
      </c>
      <c r="AS268" s="261"/>
      <c r="AT268" s="261" t="s">
        <v>1247</v>
      </c>
    </row>
    <row r="269" spans="1:46" ht="12.75">
      <c r="A269" s="228" t="s">
        <v>212</v>
      </c>
      <c r="B269" s="228"/>
      <c r="C269" s="228"/>
      <c r="D269" s="228"/>
      <c r="E269" s="270" t="s">
        <v>285</v>
      </c>
      <c r="F269" s="270"/>
      <c r="G269" s="270"/>
      <c r="H269" s="228" t="s">
        <v>286</v>
      </c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680">
        <v>1200000</v>
      </c>
      <c r="AA269" s="680"/>
      <c r="AB269" s="680"/>
      <c r="AC269" s="680"/>
      <c r="AD269" s="680"/>
      <c r="AE269" s="680"/>
      <c r="AF269" s="680"/>
      <c r="AG269" s="680">
        <v>395700</v>
      </c>
      <c r="AH269" s="680"/>
      <c r="AI269" s="680"/>
      <c r="AJ269" s="680">
        <v>395636.12</v>
      </c>
      <c r="AK269" s="680"/>
      <c r="AL269" s="680"/>
      <c r="AM269" s="680"/>
      <c r="AN269" s="680"/>
      <c r="AO269" s="680"/>
      <c r="AP269" s="680"/>
      <c r="AQ269" s="261"/>
      <c r="AR269" s="261" t="s">
        <v>1248</v>
      </c>
      <c r="AS269" s="261"/>
      <c r="AT269" s="261" t="s">
        <v>962</v>
      </c>
    </row>
    <row r="270" spans="1:46" ht="12.75">
      <c r="A270" s="228" t="s">
        <v>212</v>
      </c>
      <c r="B270" s="228"/>
      <c r="C270" s="228"/>
      <c r="D270" s="228"/>
      <c r="E270" s="270" t="s">
        <v>362</v>
      </c>
      <c r="F270" s="270"/>
      <c r="G270" s="270"/>
      <c r="H270" s="228" t="s">
        <v>363</v>
      </c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680">
        <v>350000</v>
      </c>
      <c r="AA270" s="680"/>
      <c r="AB270" s="680"/>
      <c r="AC270" s="680"/>
      <c r="AD270" s="680"/>
      <c r="AE270" s="680"/>
      <c r="AF270" s="680"/>
      <c r="AG270" s="680">
        <v>242100</v>
      </c>
      <c r="AH270" s="680"/>
      <c r="AI270" s="680"/>
      <c r="AJ270" s="680">
        <v>242084</v>
      </c>
      <c r="AK270" s="680"/>
      <c r="AL270" s="680"/>
      <c r="AM270" s="680"/>
      <c r="AN270" s="680"/>
      <c r="AO270" s="680"/>
      <c r="AP270" s="680"/>
      <c r="AQ270" s="261"/>
      <c r="AR270" s="261" t="s">
        <v>1249</v>
      </c>
      <c r="AS270" s="261"/>
      <c r="AT270" s="261" t="s">
        <v>1061</v>
      </c>
    </row>
    <row r="271" spans="1:46" ht="12.75">
      <c r="A271" s="228" t="s">
        <v>212</v>
      </c>
      <c r="B271" s="228"/>
      <c r="C271" s="228"/>
      <c r="D271" s="228"/>
      <c r="E271" s="270" t="s">
        <v>364</v>
      </c>
      <c r="F271" s="270"/>
      <c r="G271" s="270"/>
      <c r="H271" s="228" t="s">
        <v>365</v>
      </c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680">
        <v>250000</v>
      </c>
      <c r="AA271" s="680"/>
      <c r="AB271" s="680"/>
      <c r="AC271" s="680"/>
      <c r="AD271" s="680"/>
      <c r="AE271" s="680"/>
      <c r="AF271" s="680"/>
      <c r="AG271" s="680">
        <v>133300</v>
      </c>
      <c r="AH271" s="680"/>
      <c r="AI271" s="680"/>
      <c r="AJ271" s="680">
        <v>133294</v>
      </c>
      <c r="AK271" s="680"/>
      <c r="AL271" s="680"/>
      <c r="AM271" s="680"/>
      <c r="AN271" s="680"/>
      <c r="AO271" s="680"/>
      <c r="AP271" s="680"/>
      <c r="AQ271" s="261"/>
      <c r="AR271" s="261" t="s">
        <v>1250</v>
      </c>
      <c r="AS271" s="261"/>
      <c r="AT271" s="261" t="s">
        <v>835</v>
      </c>
    </row>
    <row r="272" spans="1:46" ht="12.75">
      <c r="A272" s="228" t="s">
        <v>212</v>
      </c>
      <c r="B272" s="228"/>
      <c r="C272" s="228"/>
      <c r="D272" s="228"/>
      <c r="E272" s="270" t="s">
        <v>260</v>
      </c>
      <c r="F272" s="270"/>
      <c r="G272" s="270"/>
      <c r="H272" s="228" t="s">
        <v>261</v>
      </c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680">
        <v>1000000</v>
      </c>
      <c r="AA272" s="680"/>
      <c r="AB272" s="680"/>
      <c r="AC272" s="680"/>
      <c r="AD272" s="680"/>
      <c r="AE272" s="680"/>
      <c r="AF272" s="680"/>
      <c r="AG272" s="680">
        <v>314500</v>
      </c>
      <c r="AH272" s="680"/>
      <c r="AI272" s="680"/>
      <c r="AJ272" s="680">
        <v>314447.2</v>
      </c>
      <c r="AK272" s="680"/>
      <c r="AL272" s="680"/>
      <c r="AM272" s="680"/>
      <c r="AN272" s="680"/>
      <c r="AO272" s="680"/>
      <c r="AP272" s="680"/>
      <c r="AQ272" s="261"/>
      <c r="AR272" s="261" t="s">
        <v>1251</v>
      </c>
      <c r="AS272" s="261"/>
      <c r="AT272" s="261" t="s">
        <v>962</v>
      </c>
    </row>
    <row r="273" spans="1:46" ht="12.75">
      <c r="A273" s="228" t="s">
        <v>212</v>
      </c>
      <c r="B273" s="228"/>
      <c r="C273" s="228"/>
      <c r="D273" s="228"/>
      <c r="E273" s="270" t="s">
        <v>243</v>
      </c>
      <c r="F273" s="270"/>
      <c r="G273" s="270"/>
      <c r="H273" s="228" t="s">
        <v>244</v>
      </c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680">
        <v>41860000</v>
      </c>
      <c r="AA273" s="680"/>
      <c r="AB273" s="680"/>
      <c r="AC273" s="680"/>
      <c r="AD273" s="680"/>
      <c r="AE273" s="680"/>
      <c r="AF273" s="680"/>
      <c r="AG273" s="680">
        <v>38610400</v>
      </c>
      <c r="AH273" s="680"/>
      <c r="AI273" s="680"/>
      <c r="AJ273" s="680">
        <v>36097382.63</v>
      </c>
      <c r="AK273" s="680"/>
      <c r="AL273" s="680"/>
      <c r="AM273" s="680"/>
      <c r="AN273" s="680"/>
      <c r="AO273" s="680"/>
      <c r="AP273" s="680"/>
      <c r="AQ273" s="261"/>
      <c r="AR273" s="261" t="s">
        <v>1252</v>
      </c>
      <c r="AS273" s="261"/>
      <c r="AT273" s="261" t="s">
        <v>1253</v>
      </c>
    </row>
    <row r="274" spans="1:46" ht="12.75">
      <c r="A274" s="228" t="s">
        <v>212</v>
      </c>
      <c r="B274" s="228"/>
      <c r="C274" s="228"/>
      <c r="D274" s="228"/>
      <c r="E274" s="270" t="s">
        <v>252</v>
      </c>
      <c r="F274" s="270"/>
      <c r="G274" s="270"/>
      <c r="H274" s="228" t="s">
        <v>253</v>
      </c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680">
        <v>1500000</v>
      </c>
      <c r="AA274" s="680"/>
      <c r="AB274" s="680"/>
      <c r="AC274" s="680"/>
      <c r="AD274" s="680"/>
      <c r="AE274" s="680"/>
      <c r="AF274" s="680"/>
      <c r="AG274" s="680">
        <v>1648700</v>
      </c>
      <c r="AH274" s="680"/>
      <c r="AI274" s="680"/>
      <c r="AJ274" s="680">
        <v>1648669.44</v>
      </c>
      <c r="AK274" s="680"/>
      <c r="AL274" s="680"/>
      <c r="AM274" s="680"/>
      <c r="AN274" s="680"/>
      <c r="AO274" s="680"/>
      <c r="AP274" s="680"/>
      <c r="AQ274" s="261"/>
      <c r="AR274" s="261" t="s">
        <v>1254</v>
      </c>
      <c r="AS274" s="261"/>
      <c r="AT274" s="261" t="s">
        <v>835</v>
      </c>
    </row>
    <row r="275" spans="1:46" ht="12.75">
      <c r="A275" s="228" t="s">
        <v>212</v>
      </c>
      <c r="B275" s="228"/>
      <c r="C275" s="228"/>
      <c r="D275" s="228"/>
      <c r="E275" s="270" t="s">
        <v>256</v>
      </c>
      <c r="F275" s="270"/>
      <c r="G275" s="270"/>
      <c r="H275" s="228" t="s">
        <v>257</v>
      </c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680">
        <v>21632100</v>
      </c>
      <c r="AA275" s="680"/>
      <c r="AB275" s="680"/>
      <c r="AC275" s="680"/>
      <c r="AD275" s="680"/>
      <c r="AE275" s="680"/>
      <c r="AF275" s="680"/>
      <c r="AG275" s="680">
        <v>3853800</v>
      </c>
      <c r="AH275" s="680"/>
      <c r="AI275" s="680"/>
      <c r="AJ275" s="680">
        <v>3460633.29</v>
      </c>
      <c r="AK275" s="680"/>
      <c r="AL275" s="680"/>
      <c r="AM275" s="680"/>
      <c r="AN275" s="680"/>
      <c r="AO275" s="680"/>
      <c r="AP275" s="680"/>
      <c r="AQ275" s="261"/>
      <c r="AR275" s="261" t="s">
        <v>1255</v>
      </c>
      <c r="AS275" s="261"/>
      <c r="AT275" s="261" t="s">
        <v>1256</v>
      </c>
    </row>
    <row r="276" spans="1:46" ht="12.75">
      <c r="A276" s="284" t="s">
        <v>212</v>
      </c>
      <c r="B276" s="284"/>
      <c r="C276" s="284"/>
      <c r="D276" s="284"/>
      <c r="E276" s="284" t="s">
        <v>213</v>
      </c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681">
        <v>69192100</v>
      </c>
      <c r="AA276" s="681"/>
      <c r="AB276" s="681"/>
      <c r="AC276" s="681"/>
      <c r="AD276" s="681"/>
      <c r="AE276" s="681"/>
      <c r="AF276" s="681"/>
      <c r="AG276" s="681">
        <v>45717500</v>
      </c>
      <c r="AH276" s="681"/>
      <c r="AI276" s="681"/>
      <c r="AJ276" s="681">
        <v>42810237.67</v>
      </c>
      <c r="AK276" s="681"/>
      <c r="AL276" s="681"/>
      <c r="AM276" s="681"/>
      <c r="AN276" s="681"/>
      <c r="AO276" s="681"/>
      <c r="AP276" s="681"/>
      <c r="AQ276" s="285"/>
      <c r="AR276" s="285" t="s">
        <v>1257</v>
      </c>
      <c r="AS276" s="285"/>
      <c r="AT276" s="285" t="s">
        <v>1258</v>
      </c>
    </row>
    <row r="277" spans="1:46" ht="12.75">
      <c r="A277" s="228" t="s">
        <v>366</v>
      </c>
      <c r="B277" s="228"/>
      <c r="C277" s="228"/>
      <c r="D277" s="228"/>
      <c r="E277" s="270" t="s">
        <v>243</v>
      </c>
      <c r="F277" s="270"/>
      <c r="G277" s="270"/>
      <c r="H277" s="228" t="s">
        <v>244</v>
      </c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680"/>
      <c r="AA277" s="680"/>
      <c r="AB277" s="680"/>
      <c r="AC277" s="680"/>
      <c r="AD277" s="680"/>
      <c r="AE277" s="680"/>
      <c r="AF277" s="680"/>
      <c r="AG277" s="680">
        <v>15300</v>
      </c>
      <c r="AH277" s="680"/>
      <c r="AI277" s="680"/>
      <c r="AJ277" s="680">
        <v>15208.49</v>
      </c>
      <c r="AK277" s="680"/>
      <c r="AL277" s="680"/>
      <c r="AM277" s="680"/>
      <c r="AN277" s="680"/>
      <c r="AO277" s="680"/>
      <c r="AP277" s="680"/>
      <c r="AQ277" s="261"/>
      <c r="AR277" s="261" t="s">
        <v>1046</v>
      </c>
      <c r="AS277" s="261"/>
      <c r="AT277" s="261" t="s">
        <v>1259</v>
      </c>
    </row>
    <row r="278" spans="1:46" ht="12.75">
      <c r="A278" s="228" t="s">
        <v>366</v>
      </c>
      <c r="B278" s="228"/>
      <c r="C278" s="228"/>
      <c r="D278" s="228"/>
      <c r="E278" s="270" t="s">
        <v>252</v>
      </c>
      <c r="F278" s="270"/>
      <c r="G278" s="270"/>
      <c r="H278" s="228" t="s">
        <v>253</v>
      </c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680"/>
      <c r="AA278" s="680"/>
      <c r="AB278" s="680"/>
      <c r="AC278" s="680"/>
      <c r="AD278" s="680"/>
      <c r="AE278" s="680"/>
      <c r="AF278" s="680"/>
      <c r="AG278" s="680">
        <v>52000</v>
      </c>
      <c r="AH278" s="680"/>
      <c r="AI278" s="680"/>
      <c r="AJ278" s="680">
        <v>51934</v>
      </c>
      <c r="AK278" s="680"/>
      <c r="AL278" s="680"/>
      <c r="AM278" s="680"/>
      <c r="AN278" s="680"/>
      <c r="AO278" s="680"/>
      <c r="AP278" s="680"/>
      <c r="AQ278" s="261"/>
      <c r="AR278" s="261" t="s">
        <v>1046</v>
      </c>
      <c r="AS278" s="261"/>
      <c r="AT278" s="261" t="s">
        <v>1078</v>
      </c>
    </row>
    <row r="279" spans="1:46" ht="12.75">
      <c r="A279" s="284" t="s">
        <v>366</v>
      </c>
      <c r="B279" s="284"/>
      <c r="C279" s="284"/>
      <c r="D279" s="284"/>
      <c r="E279" s="284" t="s">
        <v>367</v>
      </c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681"/>
      <c r="AA279" s="681"/>
      <c r="AB279" s="681"/>
      <c r="AC279" s="681"/>
      <c r="AD279" s="681"/>
      <c r="AE279" s="681"/>
      <c r="AF279" s="681"/>
      <c r="AG279" s="681">
        <v>67300</v>
      </c>
      <c r="AH279" s="681"/>
      <c r="AI279" s="681"/>
      <c r="AJ279" s="681">
        <v>67142.49</v>
      </c>
      <c r="AK279" s="681"/>
      <c r="AL279" s="681"/>
      <c r="AM279" s="681"/>
      <c r="AN279" s="681"/>
      <c r="AO279" s="681"/>
      <c r="AP279" s="681"/>
      <c r="AQ279" s="285"/>
      <c r="AR279" s="285" t="s">
        <v>1046</v>
      </c>
      <c r="AS279" s="285"/>
      <c r="AT279" s="285" t="s">
        <v>1052</v>
      </c>
    </row>
    <row r="280" spans="1:46" ht="12.75">
      <c r="A280" s="228" t="s">
        <v>1260</v>
      </c>
      <c r="B280" s="228"/>
      <c r="C280" s="228"/>
      <c r="D280" s="228"/>
      <c r="E280" s="270" t="s">
        <v>256</v>
      </c>
      <c r="F280" s="270"/>
      <c r="G280" s="270"/>
      <c r="H280" s="228" t="s">
        <v>257</v>
      </c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680"/>
      <c r="AA280" s="680"/>
      <c r="AB280" s="680"/>
      <c r="AC280" s="680"/>
      <c r="AD280" s="680"/>
      <c r="AE280" s="680"/>
      <c r="AF280" s="680"/>
      <c r="AG280" s="680">
        <v>45000</v>
      </c>
      <c r="AH280" s="680"/>
      <c r="AI280" s="680"/>
      <c r="AJ280" s="680">
        <v>45000</v>
      </c>
      <c r="AK280" s="680"/>
      <c r="AL280" s="680"/>
      <c r="AM280" s="680"/>
      <c r="AN280" s="680"/>
      <c r="AO280" s="680"/>
      <c r="AP280" s="680"/>
      <c r="AQ280" s="261"/>
      <c r="AR280" s="261" t="s">
        <v>1046</v>
      </c>
      <c r="AS280" s="261"/>
      <c r="AT280" s="261" t="s">
        <v>835</v>
      </c>
    </row>
    <row r="281" spans="1:46" ht="12.75">
      <c r="A281" s="284" t="s">
        <v>1260</v>
      </c>
      <c r="B281" s="284"/>
      <c r="C281" s="284"/>
      <c r="D281" s="284"/>
      <c r="E281" s="284" t="s">
        <v>1261</v>
      </c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681"/>
      <c r="AA281" s="681"/>
      <c r="AB281" s="681"/>
      <c r="AC281" s="681"/>
      <c r="AD281" s="681"/>
      <c r="AE281" s="681"/>
      <c r="AF281" s="681"/>
      <c r="AG281" s="681">
        <v>45000</v>
      </c>
      <c r="AH281" s="681"/>
      <c r="AI281" s="681"/>
      <c r="AJ281" s="681">
        <v>45000</v>
      </c>
      <c r="AK281" s="681"/>
      <c r="AL281" s="681"/>
      <c r="AM281" s="681"/>
      <c r="AN281" s="681"/>
      <c r="AO281" s="681"/>
      <c r="AP281" s="681"/>
      <c r="AQ281" s="285"/>
      <c r="AR281" s="285" t="s">
        <v>1046</v>
      </c>
      <c r="AS281" s="285"/>
      <c r="AT281" s="285" t="s">
        <v>835</v>
      </c>
    </row>
    <row r="282" spans="1:46" ht="12.75">
      <c r="A282" s="228" t="s">
        <v>368</v>
      </c>
      <c r="B282" s="228"/>
      <c r="C282" s="228"/>
      <c r="D282" s="228"/>
      <c r="E282" s="270" t="s">
        <v>243</v>
      </c>
      <c r="F282" s="270"/>
      <c r="G282" s="270"/>
      <c r="H282" s="228" t="s">
        <v>244</v>
      </c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680"/>
      <c r="AA282" s="680"/>
      <c r="AB282" s="680"/>
      <c r="AC282" s="680"/>
      <c r="AD282" s="680"/>
      <c r="AE282" s="680"/>
      <c r="AF282" s="680"/>
      <c r="AG282" s="680">
        <v>31100</v>
      </c>
      <c r="AH282" s="680"/>
      <c r="AI282" s="680"/>
      <c r="AJ282" s="680">
        <v>29505</v>
      </c>
      <c r="AK282" s="680"/>
      <c r="AL282" s="680"/>
      <c r="AM282" s="680"/>
      <c r="AN282" s="680"/>
      <c r="AO282" s="680"/>
      <c r="AP282" s="680"/>
      <c r="AQ282" s="261"/>
      <c r="AR282" s="261" t="s">
        <v>1046</v>
      </c>
      <c r="AS282" s="261"/>
      <c r="AT282" s="261" t="s">
        <v>1262</v>
      </c>
    </row>
    <row r="283" spans="1:46" ht="12.75">
      <c r="A283" s="284" t="s">
        <v>368</v>
      </c>
      <c r="B283" s="284"/>
      <c r="C283" s="284"/>
      <c r="D283" s="284"/>
      <c r="E283" s="284" t="s">
        <v>369</v>
      </c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  <c r="Z283" s="681"/>
      <c r="AA283" s="681"/>
      <c r="AB283" s="681"/>
      <c r="AC283" s="681"/>
      <c r="AD283" s="681"/>
      <c r="AE283" s="681"/>
      <c r="AF283" s="681"/>
      <c r="AG283" s="681">
        <v>31100</v>
      </c>
      <c r="AH283" s="681"/>
      <c r="AI283" s="681"/>
      <c r="AJ283" s="681">
        <v>29505</v>
      </c>
      <c r="AK283" s="681"/>
      <c r="AL283" s="681"/>
      <c r="AM283" s="681"/>
      <c r="AN283" s="681"/>
      <c r="AO283" s="681"/>
      <c r="AP283" s="681"/>
      <c r="AQ283" s="285"/>
      <c r="AR283" s="285" t="s">
        <v>1046</v>
      </c>
      <c r="AS283" s="285"/>
      <c r="AT283" s="285" t="s">
        <v>1262</v>
      </c>
    </row>
    <row r="284" spans="1:46" ht="12.75">
      <c r="A284" s="228" t="s">
        <v>370</v>
      </c>
      <c r="B284" s="228"/>
      <c r="C284" s="228"/>
      <c r="D284" s="228"/>
      <c r="E284" s="270" t="s">
        <v>294</v>
      </c>
      <c r="F284" s="270"/>
      <c r="G284" s="270"/>
      <c r="H284" s="228" t="s">
        <v>295</v>
      </c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680"/>
      <c r="AA284" s="680"/>
      <c r="AB284" s="680"/>
      <c r="AC284" s="680"/>
      <c r="AD284" s="680"/>
      <c r="AE284" s="680"/>
      <c r="AF284" s="680"/>
      <c r="AG284" s="680">
        <v>1400</v>
      </c>
      <c r="AH284" s="680"/>
      <c r="AI284" s="680"/>
      <c r="AJ284" s="680">
        <v>1366</v>
      </c>
      <c r="AK284" s="680"/>
      <c r="AL284" s="680"/>
      <c r="AM284" s="680"/>
      <c r="AN284" s="680"/>
      <c r="AO284" s="680"/>
      <c r="AP284" s="680"/>
      <c r="AQ284" s="261"/>
      <c r="AR284" s="261" t="s">
        <v>1046</v>
      </c>
      <c r="AS284" s="261"/>
      <c r="AT284" s="261" t="s">
        <v>1263</v>
      </c>
    </row>
    <row r="285" spans="1:46" ht="12.75">
      <c r="A285" s="228" t="s">
        <v>370</v>
      </c>
      <c r="B285" s="228"/>
      <c r="C285" s="228"/>
      <c r="D285" s="228"/>
      <c r="E285" s="270" t="s">
        <v>285</v>
      </c>
      <c r="F285" s="270"/>
      <c r="G285" s="270"/>
      <c r="H285" s="228" t="s">
        <v>286</v>
      </c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680"/>
      <c r="AA285" s="680"/>
      <c r="AB285" s="680"/>
      <c r="AC285" s="680"/>
      <c r="AD285" s="680"/>
      <c r="AE285" s="680"/>
      <c r="AF285" s="680"/>
      <c r="AG285" s="680">
        <v>5900</v>
      </c>
      <c r="AH285" s="680"/>
      <c r="AI285" s="680"/>
      <c r="AJ285" s="680">
        <v>575</v>
      </c>
      <c r="AK285" s="680"/>
      <c r="AL285" s="680"/>
      <c r="AM285" s="680"/>
      <c r="AN285" s="680"/>
      <c r="AO285" s="680"/>
      <c r="AP285" s="680"/>
      <c r="AQ285" s="261"/>
      <c r="AR285" s="261" t="s">
        <v>1046</v>
      </c>
      <c r="AS285" s="261"/>
      <c r="AT285" s="261" t="s">
        <v>1264</v>
      </c>
    </row>
    <row r="286" spans="1:46" ht="12.75">
      <c r="A286" s="228" t="s">
        <v>370</v>
      </c>
      <c r="B286" s="228"/>
      <c r="C286" s="228"/>
      <c r="D286" s="228"/>
      <c r="E286" s="270" t="s">
        <v>243</v>
      </c>
      <c r="F286" s="270"/>
      <c r="G286" s="270"/>
      <c r="H286" s="228" t="s">
        <v>244</v>
      </c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680">
        <v>620000</v>
      </c>
      <c r="AA286" s="680"/>
      <c r="AB286" s="680"/>
      <c r="AC286" s="680"/>
      <c r="AD286" s="680"/>
      <c r="AE286" s="680"/>
      <c r="AF286" s="680"/>
      <c r="AG286" s="680">
        <v>292800</v>
      </c>
      <c r="AH286" s="680"/>
      <c r="AI286" s="680"/>
      <c r="AJ286" s="680">
        <v>278015.55</v>
      </c>
      <c r="AK286" s="680"/>
      <c r="AL286" s="680"/>
      <c r="AM286" s="680"/>
      <c r="AN286" s="680"/>
      <c r="AO286" s="680"/>
      <c r="AP286" s="680"/>
      <c r="AQ286" s="261"/>
      <c r="AR286" s="261" t="s">
        <v>1265</v>
      </c>
      <c r="AS286" s="261"/>
      <c r="AT286" s="261" t="s">
        <v>1266</v>
      </c>
    </row>
    <row r="287" spans="1:46" ht="12.75">
      <c r="A287" s="228" t="s">
        <v>370</v>
      </c>
      <c r="B287" s="228"/>
      <c r="C287" s="228"/>
      <c r="D287" s="228"/>
      <c r="E287" s="270" t="s">
        <v>287</v>
      </c>
      <c r="F287" s="270"/>
      <c r="G287" s="270"/>
      <c r="H287" s="228" t="s">
        <v>288</v>
      </c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680"/>
      <c r="AA287" s="680"/>
      <c r="AB287" s="680"/>
      <c r="AC287" s="680"/>
      <c r="AD287" s="680"/>
      <c r="AE287" s="680"/>
      <c r="AF287" s="680"/>
      <c r="AG287" s="680">
        <v>21600</v>
      </c>
      <c r="AH287" s="680"/>
      <c r="AI287" s="680"/>
      <c r="AJ287" s="680">
        <v>21527</v>
      </c>
      <c r="AK287" s="680"/>
      <c r="AL287" s="680"/>
      <c r="AM287" s="680"/>
      <c r="AN287" s="680"/>
      <c r="AO287" s="680"/>
      <c r="AP287" s="680"/>
      <c r="AQ287" s="261"/>
      <c r="AR287" s="261" t="s">
        <v>1046</v>
      </c>
      <c r="AS287" s="261"/>
      <c r="AT287" s="261" t="s">
        <v>1267</v>
      </c>
    </row>
    <row r="288" spans="1:46" ht="12.75">
      <c r="A288" s="228" t="s">
        <v>370</v>
      </c>
      <c r="B288" s="228"/>
      <c r="C288" s="228"/>
      <c r="D288" s="228"/>
      <c r="E288" s="270" t="s">
        <v>246</v>
      </c>
      <c r="F288" s="270"/>
      <c r="G288" s="270"/>
      <c r="H288" s="228" t="s">
        <v>1218</v>
      </c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680"/>
      <c r="AA288" s="680"/>
      <c r="AB288" s="680"/>
      <c r="AC288" s="680"/>
      <c r="AD288" s="680"/>
      <c r="AE288" s="680"/>
      <c r="AF288" s="680"/>
      <c r="AG288" s="680">
        <v>99000</v>
      </c>
      <c r="AH288" s="680"/>
      <c r="AI288" s="680"/>
      <c r="AJ288" s="680">
        <v>99000</v>
      </c>
      <c r="AK288" s="680"/>
      <c r="AL288" s="680"/>
      <c r="AM288" s="680"/>
      <c r="AN288" s="680"/>
      <c r="AO288" s="680"/>
      <c r="AP288" s="680"/>
      <c r="AQ288" s="261"/>
      <c r="AR288" s="261" t="s">
        <v>1046</v>
      </c>
      <c r="AS288" s="261"/>
      <c r="AT288" s="261" t="s">
        <v>835</v>
      </c>
    </row>
    <row r="289" spans="1:46" ht="12.75">
      <c r="A289" s="228" t="s">
        <v>370</v>
      </c>
      <c r="B289" s="228"/>
      <c r="C289" s="228"/>
      <c r="D289" s="228"/>
      <c r="E289" s="270" t="s">
        <v>291</v>
      </c>
      <c r="F289" s="270"/>
      <c r="G289" s="270"/>
      <c r="H289" s="228" t="s">
        <v>292</v>
      </c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680"/>
      <c r="AA289" s="680"/>
      <c r="AB289" s="680"/>
      <c r="AC289" s="680"/>
      <c r="AD289" s="680"/>
      <c r="AE289" s="680"/>
      <c r="AF289" s="680"/>
      <c r="AG289" s="680">
        <v>155000</v>
      </c>
      <c r="AH289" s="680"/>
      <c r="AI289" s="680"/>
      <c r="AJ289" s="680">
        <v>155000</v>
      </c>
      <c r="AK289" s="680"/>
      <c r="AL289" s="680"/>
      <c r="AM289" s="680"/>
      <c r="AN289" s="680"/>
      <c r="AO289" s="680"/>
      <c r="AP289" s="680"/>
      <c r="AQ289" s="261"/>
      <c r="AR289" s="261" t="s">
        <v>1046</v>
      </c>
      <c r="AS289" s="261"/>
      <c r="AT289" s="261" t="s">
        <v>835</v>
      </c>
    </row>
    <row r="290" spans="1:46" ht="12.75">
      <c r="A290" s="228" t="s">
        <v>370</v>
      </c>
      <c r="B290" s="228"/>
      <c r="C290" s="228"/>
      <c r="D290" s="228"/>
      <c r="E290" s="270" t="s">
        <v>388</v>
      </c>
      <c r="F290" s="270"/>
      <c r="G290" s="270"/>
      <c r="H290" s="228" t="s">
        <v>389</v>
      </c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680"/>
      <c r="AA290" s="680"/>
      <c r="AB290" s="680"/>
      <c r="AC290" s="680"/>
      <c r="AD290" s="680"/>
      <c r="AE290" s="680"/>
      <c r="AF290" s="680"/>
      <c r="AG290" s="680">
        <v>148000</v>
      </c>
      <c r="AH290" s="680"/>
      <c r="AI290" s="680"/>
      <c r="AJ290" s="680">
        <v>148000</v>
      </c>
      <c r="AK290" s="680"/>
      <c r="AL290" s="680"/>
      <c r="AM290" s="680"/>
      <c r="AN290" s="680"/>
      <c r="AO290" s="680"/>
      <c r="AP290" s="680"/>
      <c r="AQ290" s="261"/>
      <c r="AR290" s="261" t="s">
        <v>1046</v>
      </c>
      <c r="AS290" s="261"/>
      <c r="AT290" s="261" t="s">
        <v>835</v>
      </c>
    </row>
    <row r="291" spans="1:46" ht="12.75">
      <c r="A291" s="284" t="s">
        <v>370</v>
      </c>
      <c r="B291" s="284"/>
      <c r="C291" s="284"/>
      <c r="D291" s="284"/>
      <c r="E291" s="284" t="s">
        <v>371</v>
      </c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681">
        <v>620000</v>
      </c>
      <c r="AA291" s="681"/>
      <c r="AB291" s="681"/>
      <c r="AC291" s="681"/>
      <c r="AD291" s="681"/>
      <c r="AE291" s="681"/>
      <c r="AF291" s="681"/>
      <c r="AG291" s="681">
        <v>723700</v>
      </c>
      <c r="AH291" s="681"/>
      <c r="AI291" s="681"/>
      <c r="AJ291" s="681">
        <v>703483.55</v>
      </c>
      <c r="AK291" s="681"/>
      <c r="AL291" s="681"/>
      <c r="AM291" s="681"/>
      <c r="AN291" s="681"/>
      <c r="AO291" s="681"/>
      <c r="AP291" s="681"/>
      <c r="AQ291" s="285"/>
      <c r="AR291" s="285" t="s">
        <v>1268</v>
      </c>
      <c r="AS291" s="285"/>
      <c r="AT291" s="285" t="s">
        <v>1269</v>
      </c>
    </row>
    <row r="292" spans="1:46" ht="12.75">
      <c r="A292" s="228" t="s">
        <v>1270</v>
      </c>
      <c r="B292" s="228"/>
      <c r="C292" s="228"/>
      <c r="D292" s="228"/>
      <c r="E292" s="270" t="s">
        <v>309</v>
      </c>
      <c r="F292" s="270"/>
      <c r="G292" s="270"/>
      <c r="H292" s="228" t="s">
        <v>310</v>
      </c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680"/>
      <c r="AA292" s="680"/>
      <c r="AB292" s="680"/>
      <c r="AC292" s="680"/>
      <c r="AD292" s="680"/>
      <c r="AE292" s="680"/>
      <c r="AF292" s="680"/>
      <c r="AG292" s="680">
        <v>10000</v>
      </c>
      <c r="AH292" s="680"/>
      <c r="AI292" s="680"/>
      <c r="AJ292" s="680">
        <v>10000</v>
      </c>
      <c r="AK292" s="680"/>
      <c r="AL292" s="680"/>
      <c r="AM292" s="680"/>
      <c r="AN292" s="680"/>
      <c r="AO292" s="680"/>
      <c r="AP292" s="680"/>
      <c r="AQ292" s="261"/>
      <c r="AR292" s="261" t="s">
        <v>1046</v>
      </c>
      <c r="AS292" s="261"/>
      <c r="AT292" s="261" t="s">
        <v>835</v>
      </c>
    </row>
    <row r="293" spans="1:46" ht="12.75">
      <c r="A293" s="228" t="s">
        <v>1270</v>
      </c>
      <c r="B293" s="228"/>
      <c r="C293" s="228"/>
      <c r="D293" s="228"/>
      <c r="E293" s="270" t="s">
        <v>291</v>
      </c>
      <c r="F293" s="270"/>
      <c r="G293" s="270"/>
      <c r="H293" s="228" t="s">
        <v>292</v>
      </c>
      <c r="I293" s="228"/>
      <c r="J293" s="228"/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8"/>
      <c r="W293" s="228"/>
      <c r="X293" s="228"/>
      <c r="Y293" s="228"/>
      <c r="Z293" s="680"/>
      <c r="AA293" s="680"/>
      <c r="AB293" s="680"/>
      <c r="AC293" s="680"/>
      <c r="AD293" s="680"/>
      <c r="AE293" s="680"/>
      <c r="AF293" s="680"/>
      <c r="AG293" s="680">
        <v>100000</v>
      </c>
      <c r="AH293" s="680"/>
      <c r="AI293" s="680"/>
      <c r="AJ293" s="680">
        <v>100000</v>
      </c>
      <c r="AK293" s="680"/>
      <c r="AL293" s="680"/>
      <c r="AM293" s="680"/>
      <c r="AN293" s="680"/>
      <c r="AO293" s="680"/>
      <c r="AP293" s="680"/>
      <c r="AQ293" s="261"/>
      <c r="AR293" s="261" t="s">
        <v>1046</v>
      </c>
      <c r="AS293" s="261"/>
      <c r="AT293" s="261" t="s">
        <v>835</v>
      </c>
    </row>
    <row r="294" spans="1:46" ht="12.75">
      <c r="A294" s="284" t="s">
        <v>1270</v>
      </c>
      <c r="B294" s="284"/>
      <c r="C294" s="284"/>
      <c r="D294" s="284"/>
      <c r="E294" s="284" t="s">
        <v>1271</v>
      </c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681"/>
      <c r="AA294" s="681"/>
      <c r="AB294" s="681"/>
      <c r="AC294" s="681"/>
      <c r="AD294" s="681"/>
      <c r="AE294" s="681"/>
      <c r="AF294" s="681"/>
      <c r="AG294" s="681">
        <v>110000</v>
      </c>
      <c r="AH294" s="681"/>
      <c r="AI294" s="681"/>
      <c r="AJ294" s="681">
        <v>110000</v>
      </c>
      <c r="AK294" s="681"/>
      <c r="AL294" s="681"/>
      <c r="AM294" s="681"/>
      <c r="AN294" s="681"/>
      <c r="AO294" s="681"/>
      <c r="AP294" s="681"/>
      <c r="AQ294" s="285"/>
      <c r="AR294" s="285" t="s">
        <v>1046</v>
      </c>
      <c r="AS294" s="285"/>
      <c r="AT294" s="285" t="s">
        <v>835</v>
      </c>
    </row>
    <row r="295" spans="1:46" ht="12.75">
      <c r="A295" s="228" t="s">
        <v>1272</v>
      </c>
      <c r="B295" s="228"/>
      <c r="C295" s="228"/>
      <c r="D295" s="228"/>
      <c r="E295" s="270" t="s">
        <v>335</v>
      </c>
      <c r="F295" s="270"/>
      <c r="G295" s="270"/>
      <c r="H295" s="228" t="s">
        <v>336</v>
      </c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680"/>
      <c r="AA295" s="680"/>
      <c r="AB295" s="680"/>
      <c r="AC295" s="680"/>
      <c r="AD295" s="680"/>
      <c r="AE295" s="680"/>
      <c r="AF295" s="680"/>
      <c r="AG295" s="680">
        <v>25000</v>
      </c>
      <c r="AH295" s="680"/>
      <c r="AI295" s="680"/>
      <c r="AJ295" s="680">
        <v>25000</v>
      </c>
      <c r="AK295" s="680"/>
      <c r="AL295" s="680"/>
      <c r="AM295" s="680"/>
      <c r="AN295" s="680"/>
      <c r="AO295" s="680"/>
      <c r="AP295" s="680"/>
      <c r="AQ295" s="261"/>
      <c r="AR295" s="261" t="s">
        <v>1046</v>
      </c>
      <c r="AS295" s="261"/>
      <c r="AT295" s="261" t="s">
        <v>835</v>
      </c>
    </row>
    <row r="296" spans="1:46" ht="12.75">
      <c r="A296" s="228" t="s">
        <v>1272</v>
      </c>
      <c r="B296" s="228"/>
      <c r="C296" s="228"/>
      <c r="D296" s="228"/>
      <c r="E296" s="270" t="s">
        <v>291</v>
      </c>
      <c r="F296" s="270"/>
      <c r="G296" s="270"/>
      <c r="H296" s="228" t="s">
        <v>292</v>
      </c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680"/>
      <c r="AA296" s="680"/>
      <c r="AB296" s="680"/>
      <c r="AC296" s="680"/>
      <c r="AD296" s="680"/>
      <c r="AE296" s="680"/>
      <c r="AF296" s="680"/>
      <c r="AG296" s="680">
        <v>275000</v>
      </c>
      <c r="AH296" s="680"/>
      <c r="AI296" s="680"/>
      <c r="AJ296" s="680">
        <v>275000</v>
      </c>
      <c r="AK296" s="680"/>
      <c r="AL296" s="680"/>
      <c r="AM296" s="680"/>
      <c r="AN296" s="680"/>
      <c r="AO296" s="680"/>
      <c r="AP296" s="680"/>
      <c r="AQ296" s="261"/>
      <c r="AR296" s="261" t="s">
        <v>1046</v>
      </c>
      <c r="AS296" s="261"/>
      <c r="AT296" s="261" t="s">
        <v>835</v>
      </c>
    </row>
    <row r="297" spans="1:46" ht="12.75">
      <c r="A297" s="228" t="s">
        <v>1272</v>
      </c>
      <c r="B297" s="228"/>
      <c r="C297" s="228"/>
      <c r="D297" s="228"/>
      <c r="E297" s="270" t="s">
        <v>388</v>
      </c>
      <c r="F297" s="270"/>
      <c r="G297" s="270"/>
      <c r="H297" s="228" t="s">
        <v>389</v>
      </c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680"/>
      <c r="AA297" s="680"/>
      <c r="AB297" s="680"/>
      <c r="AC297" s="680"/>
      <c r="AD297" s="680"/>
      <c r="AE297" s="680"/>
      <c r="AF297" s="680"/>
      <c r="AG297" s="680">
        <v>70000</v>
      </c>
      <c r="AH297" s="680"/>
      <c r="AI297" s="680"/>
      <c r="AJ297" s="680">
        <v>70000</v>
      </c>
      <c r="AK297" s="680"/>
      <c r="AL297" s="680"/>
      <c r="AM297" s="680"/>
      <c r="AN297" s="680"/>
      <c r="AO297" s="680"/>
      <c r="AP297" s="680"/>
      <c r="AQ297" s="261"/>
      <c r="AR297" s="261" t="s">
        <v>1046</v>
      </c>
      <c r="AS297" s="261"/>
      <c r="AT297" s="261" t="s">
        <v>835</v>
      </c>
    </row>
    <row r="298" spans="1:46" ht="12.75">
      <c r="A298" s="284" t="s">
        <v>1272</v>
      </c>
      <c r="B298" s="284"/>
      <c r="C298" s="284"/>
      <c r="D298" s="284"/>
      <c r="E298" s="284" t="s">
        <v>1273</v>
      </c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681"/>
      <c r="AA298" s="681"/>
      <c r="AB298" s="681"/>
      <c r="AC298" s="681"/>
      <c r="AD298" s="681"/>
      <c r="AE298" s="681"/>
      <c r="AF298" s="681"/>
      <c r="AG298" s="681">
        <v>370000</v>
      </c>
      <c r="AH298" s="681"/>
      <c r="AI298" s="681"/>
      <c r="AJ298" s="681">
        <v>370000</v>
      </c>
      <c r="AK298" s="681"/>
      <c r="AL298" s="681"/>
      <c r="AM298" s="681"/>
      <c r="AN298" s="681"/>
      <c r="AO298" s="681"/>
      <c r="AP298" s="681"/>
      <c r="AQ298" s="285"/>
      <c r="AR298" s="285" t="s">
        <v>1046</v>
      </c>
      <c r="AS298" s="285"/>
      <c r="AT298" s="285" t="s">
        <v>835</v>
      </c>
    </row>
    <row r="299" spans="1:46" ht="12.75">
      <c r="A299" s="228" t="s">
        <v>214</v>
      </c>
      <c r="B299" s="228"/>
      <c r="C299" s="228"/>
      <c r="D299" s="228"/>
      <c r="E299" s="270" t="s">
        <v>373</v>
      </c>
      <c r="F299" s="270"/>
      <c r="G299" s="270"/>
      <c r="H299" s="228" t="s">
        <v>374</v>
      </c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680"/>
      <c r="AA299" s="680"/>
      <c r="AB299" s="680"/>
      <c r="AC299" s="680"/>
      <c r="AD299" s="680"/>
      <c r="AE299" s="680"/>
      <c r="AF299" s="680"/>
      <c r="AG299" s="680">
        <v>4500</v>
      </c>
      <c r="AH299" s="680"/>
      <c r="AI299" s="680"/>
      <c r="AJ299" s="680">
        <v>4317</v>
      </c>
      <c r="AK299" s="680"/>
      <c r="AL299" s="680"/>
      <c r="AM299" s="680"/>
      <c r="AN299" s="680"/>
      <c r="AO299" s="680"/>
      <c r="AP299" s="680"/>
      <c r="AQ299" s="261"/>
      <c r="AR299" s="261" t="s">
        <v>1046</v>
      </c>
      <c r="AS299" s="261"/>
      <c r="AT299" s="261" t="s">
        <v>1274</v>
      </c>
    </row>
    <row r="300" spans="1:46" ht="12.75">
      <c r="A300" s="228" t="s">
        <v>214</v>
      </c>
      <c r="B300" s="228"/>
      <c r="C300" s="228"/>
      <c r="D300" s="228"/>
      <c r="E300" s="270" t="s">
        <v>285</v>
      </c>
      <c r="F300" s="270"/>
      <c r="G300" s="270"/>
      <c r="H300" s="228" t="s">
        <v>286</v>
      </c>
      <c r="I300" s="228"/>
      <c r="J300" s="228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28"/>
      <c r="Y300" s="228"/>
      <c r="Z300" s="680"/>
      <c r="AA300" s="680"/>
      <c r="AB300" s="680"/>
      <c r="AC300" s="680"/>
      <c r="AD300" s="680"/>
      <c r="AE300" s="680"/>
      <c r="AF300" s="680"/>
      <c r="AG300" s="680">
        <v>23300</v>
      </c>
      <c r="AH300" s="680"/>
      <c r="AI300" s="680"/>
      <c r="AJ300" s="680">
        <v>23249</v>
      </c>
      <c r="AK300" s="680"/>
      <c r="AL300" s="680"/>
      <c r="AM300" s="680"/>
      <c r="AN300" s="680"/>
      <c r="AO300" s="680"/>
      <c r="AP300" s="680"/>
      <c r="AQ300" s="261"/>
      <c r="AR300" s="261" t="s">
        <v>1046</v>
      </c>
      <c r="AS300" s="261"/>
      <c r="AT300" s="261" t="s">
        <v>1275</v>
      </c>
    </row>
    <row r="301" spans="1:46" ht="12.75">
      <c r="A301" s="228" t="s">
        <v>214</v>
      </c>
      <c r="B301" s="228"/>
      <c r="C301" s="228"/>
      <c r="D301" s="228"/>
      <c r="E301" s="270" t="s">
        <v>380</v>
      </c>
      <c r="F301" s="270"/>
      <c r="G301" s="270"/>
      <c r="H301" s="228" t="s">
        <v>381</v>
      </c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680"/>
      <c r="AA301" s="680"/>
      <c r="AB301" s="680"/>
      <c r="AC301" s="680"/>
      <c r="AD301" s="680"/>
      <c r="AE301" s="680"/>
      <c r="AF301" s="680"/>
      <c r="AG301" s="680">
        <v>500</v>
      </c>
      <c r="AH301" s="680"/>
      <c r="AI301" s="680"/>
      <c r="AJ301" s="680">
        <v>500</v>
      </c>
      <c r="AK301" s="680"/>
      <c r="AL301" s="680"/>
      <c r="AM301" s="680"/>
      <c r="AN301" s="680"/>
      <c r="AO301" s="680"/>
      <c r="AP301" s="680"/>
      <c r="AQ301" s="261"/>
      <c r="AR301" s="261" t="s">
        <v>1046</v>
      </c>
      <c r="AS301" s="261"/>
      <c r="AT301" s="261" t="s">
        <v>835</v>
      </c>
    </row>
    <row r="302" spans="1:46" ht="12.75">
      <c r="A302" s="228" t="s">
        <v>214</v>
      </c>
      <c r="B302" s="228"/>
      <c r="C302" s="228"/>
      <c r="D302" s="228"/>
      <c r="E302" s="270" t="s">
        <v>243</v>
      </c>
      <c r="F302" s="270"/>
      <c r="G302" s="270"/>
      <c r="H302" s="228" t="s">
        <v>244</v>
      </c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680">
        <v>190000</v>
      </c>
      <c r="AA302" s="680"/>
      <c r="AB302" s="680"/>
      <c r="AC302" s="680"/>
      <c r="AD302" s="680"/>
      <c r="AE302" s="680"/>
      <c r="AF302" s="680"/>
      <c r="AG302" s="680">
        <v>220300</v>
      </c>
      <c r="AH302" s="680"/>
      <c r="AI302" s="680"/>
      <c r="AJ302" s="680">
        <v>209911.3</v>
      </c>
      <c r="AK302" s="680"/>
      <c r="AL302" s="680"/>
      <c r="AM302" s="680"/>
      <c r="AN302" s="680"/>
      <c r="AO302" s="680"/>
      <c r="AP302" s="680"/>
      <c r="AQ302" s="261"/>
      <c r="AR302" s="261" t="s">
        <v>1276</v>
      </c>
      <c r="AS302" s="261"/>
      <c r="AT302" s="261" t="s">
        <v>1277</v>
      </c>
    </row>
    <row r="303" spans="1:46" ht="12.75">
      <c r="A303" s="228" t="s">
        <v>214</v>
      </c>
      <c r="B303" s="228"/>
      <c r="C303" s="228"/>
      <c r="D303" s="228"/>
      <c r="E303" s="270" t="s">
        <v>287</v>
      </c>
      <c r="F303" s="270"/>
      <c r="G303" s="270"/>
      <c r="H303" s="228" t="s">
        <v>288</v>
      </c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680"/>
      <c r="AA303" s="680"/>
      <c r="AB303" s="680"/>
      <c r="AC303" s="680"/>
      <c r="AD303" s="680"/>
      <c r="AE303" s="680"/>
      <c r="AF303" s="680"/>
      <c r="AG303" s="680">
        <v>4600</v>
      </c>
      <c r="AH303" s="680"/>
      <c r="AI303" s="680"/>
      <c r="AJ303" s="680">
        <v>4557</v>
      </c>
      <c r="AK303" s="680"/>
      <c r="AL303" s="680"/>
      <c r="AM303" s="680"/>
      <c r="AN303" s="680"/>
      <c r="AO303" s="680"/>
      <c r="AP303" s="680"/>
      <c r="AQ303" s="261"/>
      <c r="AR303" s="261" t="s">
        <v>1046</v>
      </c>
      <c r="AS303" s="261"/>
      <c r="AT303" s="261" t="s">
        <v>1278</v>
      </c>
    </row>
    <row r="304" spans="1:46" ht="12.75">
      <c r="A304" s="228" t="s">
        <v>214</v>
      </c>
      <c r="B304" s="228"/>
      <c r="C304" s="228"/>
      <c r="D304" s="228"/>
      <c r="E304" s="270" t="s">
        <v>289</v>
      </c>
      <c r="F304" s="270"/>
      <c r="G304" s="270"/>
      <c r="H304" s="228" t="s">
        <v>290</v>
      </c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680">
        <v>50000</v>
      </c>
      <c r="AA304" s="680"/>
      <c r="AB304" s="680"/>
      <c r="AC304" s="680"/>
      <c r="AD304" s="680"/>
      <c r="AE304" s="680"/>
      <c r="AF304" s="680"/>
      <c r="AG304" s="680">
        <v>54600</v>
      </c>
      <c r="AH304" s="680"/>
      <c r="AI304" s="680"/>
      <c r="AJ304" s="680">
        <v>39281</v>
      </c>
      <c r="AK304" s="680"/>
      <c r="AL304" s="680"/>
      <c r="AM304" s="680"/>
      <c r="AN304" s="680"/>
      <c r="AO304" s="680"/>
      <c r="AP304" s="680"/>
      <c r="AQ304" s="261"/>
      <c r="AR304" s="261" t="s">
        <v>1279</v>
      </c>
      <c r="AS304" s="261"/>
      <c r="AT304" s="261" t="s">
        <v>1280</v>
      </c>
    </row>
    <row r="305" spans="1:46" ht="12.75">
      <c r="A305" s="228" t="s">
        <v>214</v>
      </c>
      <c r="B305" s="228"/>
      <c r="C305" s="228"/>
      <c r="D305" s="228"/>
      <c r="E305" s="270" t="s">
        <v>335</v>
      </c>
      <c r="F305" s="270"/>
      <c r="G305" s="270"/>
      <c r="H305" s="228" t="s">
        <v>336</v>
      </c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680"/>
      <c r="AA305" s="680"/>
      <c r="AB305" s="680"/>
      <c r="AC305" s="680"/>
      <c r="AD305" s="680"/>
      <c r="AE305" s="680"/>
      <c r="AF305" s="680"/>
      <c r="AG305" s="680">
        <v>30000</v>
      </c>
      <c r="AH305" s="680"/>
      <c r="AI305" s="680"/>
      <c r="AJ305" s="680">
        <v>30000</v>
      </c>
      <c r="AK305" s="680"/>
      <c r="AL305" s="680"/>
      <c r="AM305" s="680"/>
      <c r="AN305" s="680"/>
      <c r="AO305" s="680"/>
      <c r="AP305" s="680"/>
      <c r="AQ305" s="261"/>
      <c r="AR305" s="261" t="s">
        <v>1046</v>
      </c>
      <c r="AS305" s="261"/>
      <c r="AT305" s="261" t="s">
        <v>835</v>
      </c>
    </row>
    <row r="306" spans="1:46" ht="12.75">
      <c r="A306" s="228" t="s">
        <v>214</v>
      </c>
      <c r="B306" s="228"/>
      <c r="C306" s="228"/>
      <c r="D306" s="228"/>
      <c r="E306" s="270" t="s">
        <v>291</v>
      </c>
      <c r="F306" s="270"/>
      <c r="G306" s="270"/>
      <c r="H306" s="228" t="s">
        <v>292</v>
      </c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680"/>
      <c r="AA306" s="680"/>
      <c r="AB306" s="680"/>
      <c r="AC306" s="680"/>
      <c r="AD306" s="680"/>
      <c r="AE306" s="680"/>
      <c r="AF306" s="680"/>
      <c r="AG306" s="680">
        <v>20000</v>
      </c>
      <c r="AH306" s="680"/>
      <c r="AI306" s="680"/>
      <c r="AJ306" s="680">
        <v>20000</v>
      </c>
      <c r="AK306" s="680"/>
      <c r="AL306" s="680"/>
      <c r="AM306" s="680"/>
      <c r="AN306" s="680"/>
      <c r="AO306" s="680"/>
      <c r="AP306" s="680"/>
      <c r="AQ306" s="261"/>
      <c r="AR306" s="261" t="s">
        <v>1046</v>
      </c>
      <c r="AS306" s="261"/>
      <c r="AT306" s="261" t="s">
        <v>835</v>
      </c>
    </row>
    <row r="307" spans="1:46" ht="12.75">
      <c r="A307" s="228" t="s">
        <v>214</v>
      </c>
      <c r="B307" s="228"/>
      <c r="C307" s="228"/>
      <c r="D307" s="228"/>
      <c r="E307" s="270" t="s">
        <v>388</v>
      </c>
      <c r="F307" s="270"/>
      <c r="G307" s="270"/>
      <c r="H307" s="228" t="s">
        <v>389</v>
      </c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680"/>
      <c r="AA307" s="680"/>
      <c r="AB307" s="680"/>
      <c r="AC307" s="680"/>
      <c r="AD307" s="680"/>
      <c r="AE307" s="680"/>
      <c r="AF307" s="680"/>
      <c r="AG307" s="680">
        <v>150000</v>
      </c>
      <c r="AH307" s="680"/>
      <c r="AI307" s="680"/>
      <c r="AJ307" s="680">
        <v>150000</v>
      </c>
      <c r="AK307" s="680"/>
      <c r="AL307" s="680"/>
      <c r="AM307" s="680"/>
      <c r="AN307" s="680"/>
      <c r="AO307" s="680"/>
      <c r="AP307" s="680"/>
      <c r="AQ307" s="261"/>
      <c r="AR307" s="261" t="s">
        <v>1046</v>
      </c>
      <c r="AS307" s="261"/>
      <c r="AT307" s="261" t="s">
        <v>835</v>
      </c>
    </row>
    <row r="308" spans="1:46" ht="12.75">
      <c r="A308" s="284" t="s">
        <v>214</v>
      </c>
      <c r="B308" s="284"/>
      <c r="C308" s="284"/>
      <c r="D308" s="284"/>
      <c r="E308" s="284" t="s">
        <v>215</v>
      </c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681">
        <v>240000</v>
      </c>
      <c r="AA308" s="681"/>
      <c r="AB308" s="681"/>
      <c r="AC308" s="681"/>
      <c r="AD308" s="681"/>
      <c r="AE308" s="681"/>
      <c r="AF308" s="681"/>
      <c r="AG308" s="681">
        <v>507800</v>
      </c>
      <c r="AH308" s="681"/>
      <c r="AI308" s="681"/>
      <c r="AJ308" s="681">
        <v>481815.3</v>
      </c>
      <c r="AK308" s="681"/>
      <c r="AL308" s="681"/>
      <c r="AM308" s="681"/>
      <c r="AN308" s="681"/>
      <c r="AO308" s="681"/>
      <c r="AP308" s="681"/>
      <c r="AQ308" s="285"/>
      <c r="AR308" s="285" t="s">
        <v>1281</v>
      </c>
      <c r="AS308" s="285"/>
      <c r="AT308" s="285" t="s">
        <v>1282</v>
      </c>
    </row>
    <row r="309" spans="1:46" ht="12.75">
      <c r="A309" s="228" t="s">
        <v>375</v>
      </c>
      <c r="B309" s="228"/>
      <c r="C309" s="228"/>
      <c r="D309" s="228"/>
      <c r="E309" s="270" t="s">
        <v>321</v>
      </c>
      <c r="F309" s="270"/>
      <c r="G309" s="270"/>
      <c r="H309" s="228" t="s">
        <v>322</v>
      </c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680"/>
      <c r="AA309" s="680"/>
      <c r="AB309" s="680"/>
      <c r="AC309" s="680"/>
      <c r="AD309" s="680"/>
      <c r="AE309" s="680"/>
      <c r="AF309" s="680"/>
      <c r="AG309" s="680">
        <v>1302000</v>
      </c>
      <c r="AH309" s="680"/>
      <c r="AI309" s="680"/>
      <c r="AJ309" s="680">
        <v>951134</v>
      </c>
      <c r="AK309" s="680"/>
      <c r="AL309" s="680"/>
      <c r="AM309" s="680"/>
      <c r="AN309" s="680"/>
      <c r="AO309" s="680"/>
      <c r="AP309" s="680"/>
      <c r="AQ309" s="261"/>
      <c r="AR309" s="261" t="s">
        <v>1046</v>
      </c>
      <c r="AS309" s="261"/>
      <c r="AT309" s="261" t="s">
        <v>1283</v>
      </c>
    </row>
    <row r="310" spans="1:46" ht="12.75">
      <c r="A310" s="228" t="s">
        <v>375</v>
      </c>
      <c r="B310" s="228"/>
      <c r="C310" s="228"/>
      <c r="D310" s="228"/>
      <c r="E310" s="270" t="s">
        <v>325</v>
      </c>
      <c r="F310" s="270"/>
      <c r="G310" s="270"/>
      <c r="H310" s="228" t="s">
        <v>326</v>
      </c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680"/>
      <c r="AA310" s="680"/>
      <c r="AB310" s="680"/>
      <c r="AC310" s="680"/>
      <c r="AD310" s="680"/>
      <c r="AE310" s="680"/>
      <c r="AF310" s="680"/>
      <c r="AG310" s="680">
        <v>325000</v>
      </c>
      <c r="AH310" s="680"/>
      <c r="AI310" s="680"/>
      <c r="AJ310" s="680">
        <v>241560</v>
      </c>
      <c r="AK310" s="680"/>
      <c r="AL310" s="680"/>
      <c r="AM310" s="680"/>
      <c r="AN310" s="680"/>
      <c r="AO310" s="680"/>
      <c r="AP310" s="680"/>
      <c r="AQ310" s="261"/>
      <c r="AR310" s="261" t="s">
        <v>1046</v>
      </c>
      <c r="AS310" s="261"/>
      <c r="AT310" s="261" t="s">
        <v>1284</v>
      </c>
    </row>
    <row r="311" spans="1:46" ht="12.75">
      <c r="A311" s="228" t="s">
        <v>375</v>
      </c>
      <c r="B311" s="228"/>
      <c r="C311" s="228"/>
      <c r="D311" s="228"/>
      <c r="E311" s="270" t="s">
        <v>327</v>
      </c>
      <c r="F311" s="270"/>
      <c r="G311" s="270"/>
      <c r="H311" s="228" t="s">
        <v>328</v>
      </c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680"/>
      <c r="AA311" s="680"/>
      <c r="AB311" s="680"/>
      <c r="AC311" s="680"/>
      <c r="AD311" s="680"/>
      <c r="AE311" s="680"/>
      <c r="AF311" s="680"/>
      <c r="AG311" s="680">
        <v>120000</v>
      </c>
      <c r="AH311" s="680"/>
      <c r="AI311" s="680"/>
      <c r="AJ311" s="680">
        <v>86955</v>
      </c>
      <c r="AK311" s="680"/>
      <c r="AL311" s="680"/>
      <c r="AM311" s="680"/>
      <c r="AN311" s="680"/>
      <c r="AO311" s="680"/>
      <c r="AP311" s="680"/>
      <c r="AQ311" s="261"/>
      <c r="AR311" s="261" t="s">
        <v>1046</v>
      </c>
      <c r="AS311" s="261"/>
      <c r="AT311" s="261" t="s">
        <v>1285</v>
      </c>
    </row>
    <row r="312" spans="1:46" ht="12.75">
      <c r="A312" s="228" t="s">
        <v>375</v>
      </c>
      <c r="B312" s="228"/>
      <c r="C312" s="228"/>
      <c r="D312" s="228"/>
      <c r="E312" s="270" t="s">
        <v>376</v>
      </c>
      <c r="F312" s="270"/>
      <c r="G312" s="270"/>
      <c r="H312" s="228" t="s">
        <v>377</v>
      </c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680"/>
      <c r="AA312" s="680"/>
      <c r="AB312" s="680"/>
      <c r="AC312" s="680"/>
      <c r="AD312" s="680"/>
      <c r="AE312" s="680"/>
      <c r="AF312" s="680"/>
      <c r="AG312" s="680">
        <v>6000</v>
      </c>
      <c r="AH312" s="680"/>
      <c r="AI312" s="680"/>
      <c r="AJ312" s="680">
        <v>4346</v>
      </c>
      <c r="AK312" s="680"/>
      <c r="AL312" s="680"/>
      <c r="AM312" s="680"/>
      <c r="AN312" s="680"/>
      <c r="AO312" s="680"/>
      <c r="AP312" s="680"/>
      <c r="AQ312" s="261"/>
      <c r="AR312" s="261" t="s">
        <v>1046</v>
      </c>
      <c r="AS312" s="261"/>
      <c r="AT312" s="261" t="s">
        <v>1286</v>
      </c>
    </row>
    <row r="313" spans="1:46" ht="12.75">
      <c r="A313" s="228" t="s">
        <v>375</v>
      </c>
      <c r="B313" s="228"/>
      <c r="C313" s="228"/>
      <c r="D313" s="228"/>
      <c r="E313" s="270" t="s">
        <v>296</v>
      </c>
      <c r="F313" s="270"/>
      <c r="G313" s="270"/>
      <c r="H313" s="228" t="s">
        <v>297</v>
      </c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680"/>
      <c r="AA313" s="680"/>
      <c r="AB313" s="680"/>
      <c r="AC313" s="680"/>
      <c r="AD313" s="680"/>
      <c r="AE313" s="680"/>
      <c r="AF313" s="680"/>
      <c r="AG313" s="680">
        <v>1000</v>
      </c>
      <c r="AH313" s="680"/>
      <c r="AI313" s="680"/>
      <c r="AJ313" s="680"/>
      <c r="AK313" s="680"/>
      <c r="AL313" s="680"/>
      <c r="AM313" s="680"/>
      <c r="AN313" s="680"/>
      <c r="AO313" s="680"/>
      <c r="AP313" s="680"/>
      <c r="AQ313" s="261"/>
      <c r="AR313" s="261" t="s">
        <v>1046</v>
      </c>
      <c r="AS313" s="261"/>
      <c r="AT313" s="261" t="s">
        <v>1013</v>
      </c>
    </row>
    <row r="314" spans="1:46" ht="12.75">
      <c r="A314" s="228" t="s">
        <v>375</v>
      </c>
      <c r="B314" s="228"/>
      <c r="C314" s="228"/>
      <c r="D314" s="228"/>
      <c r="E314" s="270" t="s">
        <v>266</v>
      </c>
      <c r="F314" s="270"/>
      <c r="G314" s="270"/>
      <c r="H314" s="228" t="s">
        <v>267</v>
      </c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680"/>
      <c r="AA314" s="680"/>
      <c r="AB314" s="680"/>
      <c r="AC314" s="680"/>
      <c r="AD314" s="680"/>
      <c r="AE314" s="680"/>
      <c r="AF314" s="680"/>
      <c r="AG314" s="680">
        <v>20000</v>
      </c>
      <c r="AH314" s="680"/>
      <c r="AI314" s="680"/>
      <c r="AJ314" s="680"/>
      <c r="AK314" s="680"/>
      <c r="AL314" s="680"/>
      <c r="AM314" s="680"/>
      <c r="AN314" s="680"/>
      <c r="AO314" s="680"/>
      <c r="AP314" s="680"/>
      <c r="AQ314" s="261"/>
      <c r="AR314" s="261" t="s">
        <v>1046</v>
      </c>
      <c r="AS314" s="261"/>
      <c r="AT314" s="261" t="s">
        <v>1013</v>
      </c>
    </row>
    <row r="315" spans="1:46" ht="12.75">
      <c r="A315" s="228" t="s">
        <v>375</v>
      </c>
      <c r="B315" s="228"/>
      <c r="C315" s="228"/>
      <c r="D315" s="228"/>
      <c r="E315" s="270" t="s">
        <v>285</v>
      </c>
      <c r="F315" s="270"/>
      <c r="G315" s="270"/>
      <c r="H315" s="228" t="s">
        <v>286</v>
      </c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680"/>
      <c r="AA315" s="680"/>
      <c r="AB315" s="680"/>
      <c r="AC315" s="680"/>
      <c r="AD315" s="680"/>
      <c r="AE315" s="680"/>
      <c r="AF315" s="680"/>
      <c r="AG315" s="680">
        <v>7600</v>
      </c>
      <c r="AH315" s="680"/>
      <c r="AI315" s="680"/>
      <c r="AJ315" s="680">
        <v>2572.41</v>
      </c>
      <c r="AK315" s="680"/>
      <c r="AL315" s="680"/>
      <c r="AM315" s="680"/>
      <c r="AN315" s="680"/>
      <c r="AO315" s="680"/>
      <c r="AP315" s="680"/>
      <c r="AQ315" s="261"/>
      <c r="AR315" s="261" t="s">
        <v>1046</v>
      </c>
      <c r="AS315" s="261"/>
      <c r="AT315" s="261" t="s">
        <v>1287</v>
      </c>
    </row>
    <row r="316" spans="1:46" ht="12.75">
      <c r="A316" s="228" t="s">
        <v>375</v>
      </c>
      <c r="B316" s="228"/>
      <c r="C316" s="228"/>
      <c r="D316" s="228"/>
      <c r="E316" s="270" t="s">
        <v>362</v>
      </c>
      <c r="F316" s="270"/>
      <c r="G316" s="270"/>
      <c r="H316" s="228" t="s">
        <v>363</v>
      </c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680"/>
      <c r="AA316" s="680"/>
      <c r="AB316" s="680"/>
      <c r="AC316" s="680"/>
      <c r="AD316" s="680"/>
      <c r="AE316" s="680"/>
      <c r="AF316" s="680"/>
      <c r="AG316" s="680">
        <v>3500</v>
      </c>
      <c r="AH316" s="680"/>
      <c r="AI316" s="680"/>
      <c r="AJ316" s="680">
        <v>1482.89</v>
      </c>
      <c r="AK316" s="680"/>
      <c r="AL316" s="680"/>
      <c r="AM316" s="680"/>
      <c r="AN316" s="680"/>
      <c r="AO316" s="680"/>
      <c r="AP316" s="680"/>
      <c r="AQ316" s="261"/>
      <c r="AR316" s="261" t="s">
        <v>1046</v>
      </c>
      <c r="AS316" s="261"/>
      <c r="AT316" s="261" t="s">
        <v>1288</v>
      </c>
    </row>
    <row r="317" spans="1:46" ht="12.75">
      <c r="A317" s="228" t="s">
        <v>375</v>
      </c>
      <c r="B317" s="228"/>
      <c r="C317" s="228"/>
      <c r="D317" s="228"/>
      <c r="E317" s="270" t="s">
        <v>364</v>
      </c>
      <c r="F317" s="270"/>
      <c r="G317" s="270"/>
      <c r="H317" s="228" t="s">
        <v>365</v>
      </c>
      <c r="I317" s="228"/>
      <c r="J317" s="228"/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  <c r="Z317" s="680"/>
      <c r="AA317" s="680"/>
      <c r="AB317" s="680"/>
      <c r="AC317" s="680"/>
      <c r="AD317" s="680"/>
      <c r="AE317" s="680"/>
      <c r="AF317" s="680"/>
      <c r="AG317" s="680">
        <v>18500</v>
      </c>
      <c r="AH317" s="680"/>
      <c r="AI317" s="680"/>
      <c r="AJ317" s="680">
        <v>14662.55</v>
      </c>
      <c r="AK317" s="680"/>
      <c r="AL317" s="680"/>
      <c r="AM317" s="680"/>
      <c r="AN317" s="680"/>
      <c r="AO317" s="680"/>
      <c r="AP317" s="680"/>
      <c r="AQ317" s="261"/>
      <c r="AR317" s="261" t="s">
        <v>1046</v>
      </c>
      <c r="AS317" s="261"/>
      <c r="AT317" s="261" t="s">
        <v>1289</v>
      </c>
    </row>
    <row r="318" spans="1:46" ht="12.75">
      <c r="A318" s="228" t="s">
        <v>375</v>
      </c>
      <c r="B318" s="228"/>
      <c r="C318" s="228"/>
      <c r="D318" s="228"/>
      <c r="E318" s="270" t="s">
        <v>378</v>
      </c>
      <c r="F318" s="270"/>
      <c r="G318" s="270"/>
      <c r="H318" s="228" t="s">
        <v>379</v>
      </c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680"/>
      <c r="AA318" s="680"/>
      <c r="AB318" s="680"/>
      <c r="AC318" s="680"/>
      <c r="AD318" s="680"/>
      <c r="AE318" s="680"/>
      <c r="AF318" s="680"/>
      <c r="AG318" s="680">
        <v>10000</v>
      </c>
      <c r="AH318" s="680"/>
      <c r="AI318" s="680"/>
      <c r="AJ318" s="680">
        <v>7537.4</v>
      </c>
      <c r="AK318" s="680"/>
      <c r="AL318" s="680"/>
      <c r="AM318" s="680"/>
      <c r="AN318" s="680"/>
      <c r="AO318" s="680"/>
      <c r="AP318" s="680"/>
      <c r="AQ318" s="261"/>
      <c r="AR318" s="261" t="s">
        <v>1046</v>
      </c>
      <c r="AS318" s="261"/>
      <c r="AT318" s="261" t="s">
        <v>1290</v>
      </c>
    </row>
    <row r="319" spans="1:46" ht="12.75">
      <c r="A319" s="228" t="s">
        <v>375</v>
      </c>
      <c r="B319" s="228"/>
      <c r="C319" s="228"/>
      <c r="D319" s="228"/>
      <c r="E319" s="270" t="s">
        <v>380</v>
      </c>
      <c r="F319" s="270"/>
      <c r="G319" s="270"/>
      <c r="H319" s="228" t="s">
        <v>381</v>
      </c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680"/>
      <c r="AA319" s="680"/>
      <c r="AB319" s="680"/>
      <c r="AC319" s="680"/>
      <c r="AD319" s="680"/>
      <c r="AE319" s="680"/>
      <c r="AF319" s="680"/>
      <c r="AG319" s="680">
        <v>30000</v>
      </c>
      <c r="AH319" s="680"/>
      <c r="AI319" s="680"/>
      <c r="AJ319" s="680">
        <v>20107.18</v>
      </c>
      <c r="AK319" s="680"/>
      <c r="AL319" s="680"/>
      <c r="AM319" s="680"/>
      <c r="AN319" s="680"/>
      <c r="AO319" s="680"/>
      <c r="AP319" s="680"/>
      <c r="AQ319" s="261"/>
      <c r="AR319" s="261" t="s">
        <v>1046</v>
      </c>
      <c r="AS319" s="261"/>
      <c r="AT319" s="261" t="s">
        <v>1291</v>
      </c>
    </row>
    <row r="320" spans="1:46" ht="12.75">
      <c r="A320" s="228" t="s">
        <v>375</v>
      </c>
      <c r="B320" s="228"/>
      <c r="C320" s="228"/>
      <c r="D320" s="228"/>
      <c r="E320" s="270" t="s">
        <v>250</v>
      </c>
      <c r="F320" s="270"/>
      <c r="G320" s="270"/>
      <c r="H320" s="228" t="s">
        <v>251</v>
      </c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680"/>
      <c r="AA320" s="680"/>
      <c r="AB320" s="680"/>
      <c r="AC320" s="680"/>
      <c r="AD320" s="680"/>
      <c r="AE320" s="680"/>
      <c r="AF320" s="680"/>
      <c r="AG320" s="680">
        <v>454000</v>
      </c>
      <c r="AH320" s="680"/>
      <c r="AI320" s="680"/>
      <c r="AJ320" s="680">
        <v>293055.88</v>
      </c>
      <c r="AK320" s="680"/>
      <c r="AL320" s="680"/>
      <c r="AM320" s="680"/>
      <c r="AN320" s="680"/>
      <c r="AO320" s="680"/>
      <c r="AP320" s="680"/>
      <c r="AQ320" s="261"/>
      <c r="AR320" s="261" t="s">
        <v>1046</v>
      </c>
      <c r="AS320" s="261"/>
      <c r="AT320" s="261" t="s">
        <v>1292</v>
      </c>
    </row>
    <row r="321" spans="1:46" ht="12.75">
      <c r="A321" s="228" t="s">
        <v>375</v>
      </c>
      <c r="B321" s="228"/>
      <c r="C321" s="228"/>
      <c r="D321" s="228"/>
      <c r="E321" s="270" t="s">
        <v>260</v>
      </c>
      <c r="F321" s="270"/>
      <c r="G321" s="270"/>
      <c r="H321" s="228" t="s">
        <v>261</v>
      </c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680"/>
      <c r="AA321" s="680"/>
      <c r="AB321" s="680"/>
      <c r="AC321" s="680"/>
      <c r="AD321" s="680"/>
      <c r="AE321" s="680"/>
      <c r="AF321" s="680"/>
      <c r="AG321" s="680">
        <v>5000</v>
      </c>
      <c r="AH321" s="680"/>
      <c r="AI321" s="680"/>
      <c r="AJ321" s="680"/>
      <c r="AK321" s="680"/>
      <c r="AL321" s="680"/>
      <c r="AM321" s="680"/>
      <c r="AN321" s="680"/>
      <c r="AO321" s="680"/>
      <c r="AP321" s="680"/>
      <c r="AQ321" s="261"/>
      <c r="AR321" s="261" t="s">
        <v>1046</v>
      </c>
      <c r="AS321" s="261"/>
      <c r="AT321" s="261" t="s">
        <v>1013</v>
      </c>
    </row>
    <row r="322" spans="1:46" ht="12.75">
      <c r="A322" s="228" t="s">
        <v>375</v>
      </c>
      <c r="B322" s="228"/>
      <c r="C322" s="228"/>
      <c r="D322" s="228"/>
      <c r="E322" s="270" t="s">
        <v>329</v>
      </c>
      <c r="F322" s="270"/>
      <c r="G322" s="270"/>
      <c r="H322" s="228" t="s">
        <v>330</v>
      </c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680"/>
      <c r="AA322" s="680"/>
      <c r="AB322" s="680"/>
      <c r="AC322" s="680"/>
      <c r="AD322" s="680"/>
      <c r="AE322" s="680"/>
      <c r="AF322" s="680"/>
      <c r="AG322" s="680">
        <v>631000</v>
      </c>
      <c r="AH322" s="680"/>
      <c r="AI322" s="680"/>
      <c r="AJ322" s="680">
        <v>439875</v>
      </c>
      <c r="AK322" s="680"/>
      <c r="AL322" s="680"/>
      <c r="AM322" s="680"/>
      <c r="AN322" s="680"/>
      <c r="AO322" s="680"/>
      <c r="AP322" s="680"/>
      <c r="AQ322" s="261"/>
      <c r="AR322" s="261" t="s">
        <v>1046</v>
      </c>
      <c r="AS322" s="261"/>
      <c r="AT322" s="261" t="s">
        <v>1293</v>
      </c>
    </row>
    <row r="323" spans="1:46" ht="12.75">
      <c r="A323" s="228" t="s">
        <v>375</v>
      </c>
      <c r="B323" s="228"/>
      <c r="C323" s="228"/>
      <c r="D323" s="228"/>
      <c r="E323" s="270" t="s">
        <v>243</v>
      </c>
      <c r="F323" s="270"/>
      <c r="G323" s="270"/>
      <c r="H323" s="228" t="s">
        <v>244</v>
      </c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680"/>
      <c r="AA323" s="680"/>
      <c r="AB323" s="680"/>
      <c r="AC323" s="680"/>
      <c r="AD323" s="680"/>
      <c r="AE323" s="680"/>
      <c r="AF323" s="680"/>
      <c r="AG323" s="680">
        <v>869700</v>
      </c>
      <c r="AH323" s="680"/>
      <c r="AI323" s="680"/>
      <c r="AJ323" s="680">
        <v>869525</v>
      </c>
      <c r="AK323" s="680"/>
      <c r="AL323" s="680"/>
      <c r="AM323" s="680"/>
      <c r="AN323" s="680"/>
      <c r="AO323" s="680"/>
      <c r="AP323" s="680"/>
      <c r="AQ323" s="261"/>
      <c r="AR323" s="261" t="s">
        <v>1046</v>
      </c>
      <c r="AS323" s="261"/>
      <c r="AT323" s="261" t="s">
        <v>962</v>
      </c>
    </row>
    <row r="324" spans="1:46" ht="12.75">
      <c r="A324" s="228" t="s">
        <v>375</v>
      </c>
      <c r="B324" s="228"/>
      <c r="C324" s="228"/>
      <c r="D324" s="228"/>
      <c r="E324" s="270" t="s">
        <v>413</v>
      </c>
      <c r="F324" s="270"/>
      <c r="G324" s="270"/>
      <c r="H324" s="228" t="s">
        <v>414</v>
      </c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  <c r="Z324" s="680"/>
      <c r="AA324" s="680"/>
      <c r="AB324" s="680"/>
      <c r="AC324" s="680"/>
      <c r="AD324" s="680"/>
      <c r="AE324" s="680"/>
      <c r="AF324" s="680"/>
      <c r="AG324" s="680">
        <v>5000</v>
      </c>
      <c r="AH324" s="680"/>
      <c r="AI324" s="680"/>
      <c r="AJ324" s="680"/>
      <c r="AK324" s="680"/>
      <c r="AL324" s="680"/>
      <c r="AM324" s="680"/>
      <c r="AN324" s="680"/>
      <c r="AO324" s="680"/>
      <c r="AP324" s="680"/>
      <c r="AQ324" s="261"/>
      <c r="AR324" s="261" t="s">
        <v>1046</v>
      </c>
      <c r="AS324" s="261"/>
      <c r="AT324" s="261" t="s">
        <v>1013</v>
      </c>
    </row>
    <row r="325" spans="1:46" ht="12.75">
      <c r="A325" s="228" t="s">
        <v>375</v>
      </c>
      <c r="B325" s="228"/>
      <c r="C325" s="228"/>
      <c r="D325" s="228"/>
      <c r="E325" s="270" t="s">
        <v>287</v>
      </c>
      <c r="F325" s="270"/>
      <c r="G325" s="270"/>
      <c r="H325" s="228" t="s">
        <v>288</v>
      </c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  <c r="Z325" s="680"/>
      <c r="AA325" s="680"/>
      <c r="AB325" s="680"/>
      <c r="AC325" s="680"/>
      <c r="AD325" s="680"/>
      <c r="AE325" s="680"/>
      <c r="AF325" s="680"/>
      <c r="AG325" s="680">
        <v>1000</v>
      </c>
      <c r="AH325" s="680"/>
      <c r="AI325" s="680"/>
      <c r="AJ325" s="680"/>
      <c r="AK325" s="680"/>
      <c r="AL325" s="680"/>
      <c r="AM325" s="680"/>
      <c r="AN325" s="680"/>
      <c r="AO325" s="680"/>
      <c r="AP325" s="680"/>
      <c r="AQ325" s="261"/>
      <c r="AR325" s="261" t="s">
        <v>1046</v>
      </c>
      <c r="AS325" s="261"/>
      <c r="AT325" s="261" t="s">
        <v>1013</v>
      </c>
    </row>
    <row r="326" spans="1:46" ht="12.75">
      <c r="A326" s="228" t="s">
        <v>375</v>
      </c>
      <c r="B326" s="228"/>
      <c r="C326" s="228"/>
      <c r="D326" s="228"/>
      <c r="E326" s="270" t="s">
        <v>335</v>
      </c>
      <c r="F326" s="270"/>
      <c r="G326" s="270"/>
      <c r="H326" s="228" t="s">
        <v>336</v>
      </c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680"/>
      <c r="AA326" s="680"/>
      <c r="AB326" s="680"/>
      <c r="AC326" s="680"/>
      <c r="AD326" s="680"/>
      <c r="AE326" s="680"/>
      <c r="AF326" s="680"/>
      <c r="AG326" s="680">
        <v>10000</v>
      </c>
      <c r="AH326" s="680"/>
      <c r="AI326" s="680"/>
      <c r="AJ326" s="680">
        <v>10000</v>
      </c>
      <c r="AK326" s="680"/>
      <c r="AL326" s="680"/>
      <c r="AM326" s="680"/>
      <c r="AN326" s="680"/>
      <c r="AO326" s="680"/>
      <c r="AP326" s="680"/>
      <c r="AQ326" s="261"/>
      <c r="AR326" s="261" t="s">
        <v>1046</v>
      </c>
      <c r="AS326" s="261"/>
      <c r="AT326" s="261" t="s">
        <v>835</v>
      </c>
    </row>
    <row r="327" spans="1:46" ht="12.75">
      <c r="A327" s="228" t="s">
        <v>375</v>
      </c>
      <c r="B327" s="228"/>
      <c r="C327" s="228"/>
      <c r="D327" s="228"/>
      <c r="E327" s="270" t="s">
        <v>291</v>
      </c>
      <c r="F327" s="270"/>
      <c r="G327" s="270"/>
      <c r="H327" s="228" t="s">
        <v>292</v>
      </c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680"/>
      <c r="AA327" s="680"/>
      <c r="AB327" s="680"/>
      <c r="AC327" s="680"/>
      <c r="AD327" s="680"/>
      <c r="AE327" s="680"/>
      <c r="AF327" s="680"/>
      <c r="AG327" s="680">
        <v>35000</v>
      </c>
      <c r="AH327" s="680"/>
      <c r="AI327" s="680"/>
      <c r="AJ327" s="680">
        <v>35000</v>
      </c>
      <c r="AK327" s="680"/>
      <c r="AL327" s="680"/>
      <c r="AM327" s="680"/>
      <c r="AN327" s="680"/>
      <c r="AO327" s="680"/>
      <c r="AP327" s="680"/>
      <c r="AQ327" s="261"/>
      <c r="AR327" s="261" t="s">
        <v>1046</v>
      </c>
      <c r="AS327" s="261"/>
      <c r="AT327" s="261" t="s">
        <v>835</v>
      </c>
    </row>
    <row r="328" spans="1:46" ht="12.75">
      <c r="A328" s="228" t="s">
        <v>375</v>
      </c>
      <c r="B328" s="228"/>
      <c r="C328" s="228"/>
      <c r="D328" s="228"/>
      <c r="E328" s="270" t="s">
        <v>435</v>
      </c>
      <c r="F328" s="270"/>
      <c r="G328" s="270"/>
      <c r="H328" s="228" t="s">
        <v>436</v>
      </c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680"/>
      <c r="AA328" s="680"/>
      <c r="AB328" s="680"/>
      <c r="AC328" s="680"/>
      <c r="AD328" s="680"/>
      <c r="AE328" s="680"/>
      <c r="AF328" s="680"/>
      <c r="AG328" s="680">
        <v>12000</v>
      </c>
      <c r="AH328" s="680"/>
      <c r="AI328" s="680"/>
      <c r="AJ328" s="680">
        <v>3056</v>
      </c>
      <c r="AK328" s="680"/>
      <c r="AL328" s="680"/>
      <c r="AM328" s="680"/>
      <c r="AN328" s="680"/>
      <c r="AO328" s="680"/>
      <c r="AP328" s="680"/>
      <c r="AQ328" s="261"/>
      <c r="AR328" s="261" t="s">
        <v>1046</v>
      </c>
      <c r="AS328" s="261"/>
      <c r="AT328" s="261" t="s">
        <v>1294</v>
      </c>
    </row>
    <row r="329" spans="1:46" ht="12.75">
      <c r="A329" s="284" t="s">
        <v>375</v>
      </c>
      <c r="B329" s="284"/>
      <c r="C329" s="284"/>
      <c r="D329" s="284"/>
      <c r="E329" s="284" t="s">
        <v>382</v>
      </c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681"/>
      <c r="AA329" s="681"/>
      <c r="AB329" s="681"/>
      <c r="AC329" s="681"/>
      <c r="AD329" s="681"/>
      <c r="AE329" s="681"/>
      <c r="AF329" s="681"/>
      <c r="AG329" s="681">
        <v>3866300</v>
      </c>
      <c r="AH329" s="681"/>
      <c r="AI329" s="681"/>
      <c r="AJ329" s="681">
        <v>2980869.31</v>
      </c>
      <c r="AK329" s="681"/>
      <c r="AL329" s="681"/>
      <c r="AM329" s="681"/>
      <c r="AN329" s="681"/>
      <c r="AO329" s="681"/>
      <c r="AP329" s="681"/>
      <c r="AQ329" s="285"/>
      <c r="AR329" s="285" t="s">
        <v>1046</v>
      </c>
      <c r="AS329" s="285"/>
      <c r="AT329" s="285" t="s">
        <v>1295</v>
      </c>
    </row>
    <row r="330" spans="1:46" ht="12.75">
      <c r="A330" s="228" t="s">
        <v>1296</v>
      </c>
      <c r="B330" s="228"/>
      <c r="C330" s="228"/>
      <c r="D330" s="228"/>
      <c r="E330" s="270" t="s">
        <v>243</v>
      </c>
      <c r="F330" s="270"/>
      <c r="G330" s="270"/>
      <c r="H330" s="228" t="s">
        <v>244</v>
      </c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680">
        <v>100000</v>
      </c>
      <c r="AA330" s="680"/>
      <c r="AB330" s="680"/>
      <c r="AC330" s="680"/>
      <c r="AD330" s="680"/>
      <c r="AE330" s="680"/>
      <c r="AF330" s="680"/>
      <c r="AG330" s="680">
        <v>100000</v>
      </c>
      <c r="AH330" s="680"/>
      <c r="AI330" s="680"/>
      <c r="AJ330" s="680">
        <v>36000</v>
      </c>
      <c r="AK330" s="680"/>
      <c r="AL330" s="680"/>
      <c r="AM330" s="680"/>
      <c r="AN330" s="680"/>
      <c r="AO330" s="680"/>
      <c r="AP330" s="680"/>
      <c r="AQ330" s="261"/>
      <c r="AR330" s="261" t="s">
        <v>1297</v>
      </c>
      <c r="AS330" s="261"/>
      <c r="AT330" s="261" t="s">
        <v>1297</v>
      </c>
    </row>
    <row r="331" spans="1:46" ht="12.75">
      <c r="A331" s="284" t="s">
        <v>1296</v>
      </c>
      <c r="B331" s="284"/>
      <c r="C331" s="284"/>
      <c r="D331" s="284"/>
      <c r="E331" s="284" t="s">
        <v>1298</v>
      </c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681">
        <v>100000</v>
      </c>
      <c r="AA331" s="681"/>
      <c r="AB331" s="681"/>
      <c r="AC331" s="681"/>
      <c r="AD331" s="681"/>
      <c r="AE331" s="681"/>
      <c r="AF331" s="681"/>
      <c r="AG331" s="681">
        <v>100000</v>
      </c>
      <c r="AH331" s="681"/>
      <c r="AI331" s="681"/>
      <c r="AJ331" s="681">
        <v>36000</v>
      </c>
      <c r="AK331" s="681"/>
      <c r="AL331" s="681"/>
      <c r="AM331" s="681"/>
      <c r="AN331" s="681"/>
      <c r="AO331" s="681"/>
      <c r="AP331" s="681"/>
      <c r="AQ331" s="285"/>
      <c r="AR331" s="285" t="s">
        <v>1297</v>
      </c>
      <c r="AS331" s="285"/>
      <c r="AT331" s="285" t="s">
        <v>1297</v>
      </c>
    </row>
    <row r="332" spans="1:46" ht="12.75">
      <c r="A332" s="228" t="s">
        <v>1299</v>
      </c>
      <c r="B332" s="228"/>
      <c r="C332" s="228"/>
      <c r="D332" s="228"/>
      <c r="E332" s="270" t="s">
        <v>317</v>
      </c>
      <c r="F332" s="270"/>
      <c r="G332" s="270"/>
      <c r="H332" s="228" t="s">
        <v>318</v>
      </c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680"/>
      <c r="AA332" s="680"/>
      <c r="AB332" s="680"/>
      <c r="AC332" s="680"/>
      <c r="AD332" s="680"/>
      <c r="AE332" s="680"/>
      <c r="AF332" s="680"/>
      <c r="AG332" s="680">
        <v>120000</v>
      </c>
      <c r="AH332" s="680"/>
      <c r="AI332" s="680"/>
      <c r="AJ332" s="680">
        <v>120000</v>
      </c>
      <c r="AK332" s="680"/>
      <c r="AL332" s="680"/>
      <c r="AM332" s="680"/>
      <c r="AN332" s="680"/>
      <c r="AO332" s="680"/>
      <c r="AP332" s="680"/>
      <c r="AQ332" s="261"/>
      <c r="AR332" s="261" t="s">
        <v>1046</v>
      </c>
      <c r="AS332" s="261"/>
      <c r="AT332" s="261" t="s">
        <v>835</v>
      </c>
    </row>
    <row r="333" spans="1:46" ht="12.75">
      <c r="A333" s="228" t="s">
        <v>1299</v>
      </c>
      <c r="B333" s="228"/>
      <c r="C333" s="228"/>
      <c r="D333" s="228"/>
      <c r="E333" s="270" t="s">
        <v>335</v>
      </c>
      <c r="F333" s="270"/>
      <c r="G333" s="270"/>
      <c r="H333" s="228" t="s">
        <v>336</v>
      </c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680"/>
      <c r="AA333" s="680"/>
      <c r="AB333" s="680"/>
      <c r="AC333" s="680"/>
      <c r="AD333" s="680"/>
      <c r="AE333" s="680"/>
      <c r="AF333" s="680"/>
      <c r="AG333" s="680">
        <v>20000</v>
      </c>
      <c r="AH333" s="680"/>
      <c r="AI333" s="680"/>
      <c r="AJ333" s="680">
        <v>20000</v>
      </c>
      <c r="AK333" s="680"/>
      <c r="AL333" s="680"/>
      <c r="AM333" s="680"/>
      <c r="AN333" s="680"/>
      <c r="AO333" s="680"/>
      <c r="AP333" s="680"/>
      <c r="AQ333" s="261"/>
      <c r="AR333" s="261" t="s">
        <v>1046</v>
      </c>
      <c r="AS333" s="261"/>
      <c r="AT333" s="261" t="s">
        <v>835</v>
      </c>
    </row>
    <row r="334" spans="1:46" ht="12.75">
      <c r="A334" s="228" t="s">
        <v>1299</v>
      </c>
      <c r="B334" s="228"/>
      <c r="C334" s="228"/>
      <c r="D334" s="228"/>
      <c r="E334" s="270" t="s">
        <v>291</v>
      </c>
      <c r="F334" s="270"/>
      <c r="G334" s="270"/>
      <c r="H334" s="228" t="s">
        <v>292</v>
      </c>
      <c r="I334" s="228"/>
      <c r="J334" s="228"/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680"/>
      <c r="AA334" s="680"/>
      <c r="AB334" s="680"/>
      <c r="AC334" s="680"/>
      <c r="AD334" s="680"/>
      <c r="AE334" s="680"/>
      <c r="AF334" s="680"/>
      <c r="AG334" s="680">
        <v>220000</v>
      </c>
      <c r="AH334" s="680"/>
      <c r="AI334" s="680"/>
      <c r="AJ334" s="680">
        <v>220000</v>
      </c>
      <c r="AK334" s="680"/>
      <c r="AL334" s="680"/>
      <c r="AM334" s="680"/>
      <c r="AN334" s="680"/>
      <c r="AO334" s="680"/>
      <c r="AP334" s="680"/>
      <c r="AQ334" s="261"/>
      <c r="AR334" s="261" t="s">
        <v>1046</v>
      </c>
      <c r="AS334" s="261"/>
      <c r="AT334" s="261" t="s">
        <v>835</v>
      </c>
    </row>
    <row r="335" spans="1:46" ht="12.75">
      <c r="A335" s="228" t="s">
        <v>1299</v>
      </c>
      <c r="B335" s="228"/>
      <c r="C335" s="228"/>
      <c r="D335" s="228"/>
      <c r="E335" s="270" t="s">
        <v>278</v>
      </c>
      <c r="F335" s="270"/>
      <c r="G335" s="270"/>
      <c r="H335" s="228" t="s">
        <v>279</v>
      </c>
      <c r="I335" s="228"/>
      <c r="J335" s="228"/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  <c r="Z335" s="680"/>
      <c r="AA335" s="680"/>
      <c r="AB335" s="680"/>
      <c r="AC335" s="680"/>
      <c r="AD335" s="680"/>
      <c r="AE335" s="680"/>
      <c r="AF335" s="680"/>
      <c r="AG335" s="680">
        <v>40000</v>
      </c>
      <c r="AH335" s="680"/>
      <c r="AI335" s="680"/>
      <c r="AJ335" s="680">
        <v>40000</v>
      </c>
      <c r="AK335" s="680"/>
      <c r="AL335" s="680"/>
      <c r="AM335" s="680"/>
      <c r="AN335" s="680"/>
      <c r="AO335" s="680"/>
      <c r="AP335" s="680"/>
      <c r="AQ335" s="261"/>
      <c r="AR335" s="261" t="s">
        <v>1046</v>
      </c>
      <c r="AS335" s="261"/>
      <c r="AT335" s="261" t="s">
        <v>835</v>
      </c>
    </row>
    <row r="336" spans="1:46" ht="12.75">
      <c r="A336" s="228" t="s">
        <v>1299</v>
      </c>
      <c r="B336" s="228"/>
      <c r="C336" s="228"/>
      <c r="D336" s="228"/>
      <c r="E336" s="270" t="s">
        <v>388</v>
      </c>
      <c r="F336" s="270"/>
      <c r="G336" s="270"/>
      <c r="H336" s="228" t="s">
        <v>389</v>
      </c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  <c r="Z336" s="680"/>
      <c r="AA336" s="680"/>
      <c r="AB336" s="680"/>
      <c r="AC336" s="680"/>
      <c r="AD336" s="680"/>
      <c r="AE336" s="680"/>
      <c r="AF336" s="680"/>
      <c r="AG336" s="680">
        <v>40000</v>
      </c>
      <c r="AH336" s="680"/>
      <c r="AI336" s="680"/>
      <c r="AJ336" s="680">
        <v>40000</v>
      </c>
      <c r="AK336" s="680"/>
      <c r="AL336" s="680"/>
      <c r="AM336" s="680"/>
      <c r="AN336" s="680"/>
      <c r="AO336" s="680"/>
      <c r="AP336" s="680"/>
      <c r="AQ336" s="261"/>
      <c r="AR336" s="261" t="s">
        <v>1046</v>
      </c>
      <c r="AS336" s="261"/>
      <c r="AT336" s="261" t="s">
        <v>835</v>
      </c>
    </row>
    <row r="337" spans="1:46" ht="12.75">
      <c r="A337" s="284" t="s">
        <v>1299</v>
      </c>
      <c r="B337" s="284"/>
      <c r="C337" s="284"/>
      <c r="D337" s="284"/>
      <c r="E337" s="284" t="s">
        <v>1300</v>
      </c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681"/>
      <c r="AA337" s="681"/>
      <c r="AB337" s="681"/>
      <c r="AC337" s="681"/>
      <c r="AD337" s="681"/>
      <c r="AE337" s="681"/>
      <c r="AF337" s="681"/>
      <c r="AG337" s="681">
        <v>440000</v>
      </c>
      <c r="AH337" s="681"/>
      <c r="AI337" s="681"/>
      <c r="AJ337" s="681">
        <v>440000</v>
      </c>
      <c r="AK337" s="681"/>
      <c r="AL337" s="681"/>
      <c r="AM337" s="681"/>
      <c r="AN337" s="681"/>
      <c r="AO337" s="681"/>
      <c r="AP337" s="681"/>
      <c r="AQ337" s="285"/>
      <c r="AR337" s="285" t="s">
        <v>1046</v>
      </c>
      <c r="AS337" s="285"/>
      <c r="AT337" s="285" t="s">
        <v>835</v>
      </c>
    </row>
    <row r="338" spans="1:46" ht="12.75">
      <c r="A338" s="228" t="s">
        <v>383</v>
      </c>
      <c r="B338" s="228"/>
      <c r="C338" s="228"/>
      <c r="D338" s="228"/>
      <c r="E338" s="270" t="s">
        <v>335</v>
      </c>
      <c r="F338" s="270"/>
      <c r="G338" s="270"/>
      <c r="H338" s="228" t="s">
        <v>336</v>
      </c>
      <c r="I338" s="228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680"/>
      <c r="AA338" s="680"/>
      <c r="AB338" s="680"/>
      <c r="AC338" s="680"/>
      <c r="AD338" s="680"/>
      <c r="AE338" s="680"/>
      <c r="AF338" s="680"/>
      <c r="AG338" s="680">
        <v>225000</v>
      </c>
      <c r="AH338" s="680"/>
      <c r="AI338" s="680"/>
      <c r="AJ338" s="680">
        <v>225000</v>
      </c>
      <c r="AK338" s="680"/>
      <c r="AL338" s="680"/>
      <c r="AM338" s="680"/>
      <c r="AN338" s="680"/>
      <c r="AO338" s="680"/>
      <c r="AP338" s="680"/>
      <c r="AQ338" s="261"/>
      <c r="AR338" s="261" t="s">
        <v>1046</v>
      </c>
      <c r="AS338" s="261"/>
      <c r="AT338" s="261" t="s">
        <v>835</v>
      </c>
    </row>
    <row r="339" spans="1:46" ht="12.75">
      <c r="A339" s="284" t="s">
        <v>383</v>
      </c>
      <c r="B339" s="284"/>
      <c r="C339" s="284"/>
      <c r="D339" s="284"/>
      <c r="E339" s="284" t="s">
        <v>67</v>
      </c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681"/>
      <c r="AA339" s="681"/>
      <c r="AB339" s="681"/>
      <c r="AC339" s="681"/>
      <c r="AD339" s="681"/>
      <c r="AE339" s="681"/>
      <c r="AF339" s="681"/>
      <c r="AG339" s="681">
        <v>225000</v>
      </c>
      <c r="AH339" s="681"/>
      <c r="AI339" s="681"/>
      <c r="AJ339" s="681">
        <v>225000</v>
      </c>
      <c r="AK339" s="681"/>
      <c r="AL339" s="681"/>
      <c r="AM339" s="681"/>
      <c r="AN339" s="681"/>
      <c r="AO339" s="681"/>
      <c r="AP339" s="681"/>
      <c r="AQ339" s="285"/>
      <c r="AR339" s="285" t="s">
        <v>1046</v>
      </c>
      <c r="AS339" s="285"/>
      <c r="AT339" s="285" t="s">
        <v>835</v>
      </c>
    </row>
    <row r="340" spans="1:46" ht="12.75">
      <c r="A340" s="228" t="s">
        <v>384</v>
      </c>
      <c r="B340" s="228"/>
      <c r="C340" s="228"/>
      <c r="D340" s="228"/>
      <c r="E340" s="270" t="s">
        <v>335</v>
      </c>
      <c r="F340" s="270"/>
      <c r="G340" s="270"/>
      <c r="H340" s="228" t="s">
        <v>336</v>
      </c>
      <c r="I340" s="228"/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28"/>
      <c r="Y340" s="228"/>
      <c r="Z340" s="680"/>
      <c r="AA340" s="680"/>
      <c r="AB340" s="680"/>
      <c r="AC340" s="680"/>
      <c r="AD340" s="680"/>
      <c r="AE340" s="680"/>
      <c r="AF340" s="680"/>
      <c r="AG340" s="680">
        <v>130000</v>
      </c>
      <c r="AH340" s="680"/>
      <c r="AI340" s="680"/>
      <c r="AJ340" s="680">
        <v>130000</v>
      </c>
      <c r="AK340" s="680"/>
      <c r="AL340" s="680"/>
      <c r="AM340" s="680"/>
      <c r="AN340" s="680"/>
      <c r="AO340" s="680"/>
      <c r="AP340" s="680"/>
      <c r="AQ340" s="261"/>
      <c r="AR340" s="261" t="s">
        <v>1046</v>
      </c>
      <c r="AS340" s="261"/>
      <c r="AT340" s="261" t="s">
        <v>835</v>
      </c>
    </row>
    <row r="341" spans="1:46" ht="12.75">
      <c r="A341" s="228" t="s">
        <v>384</v>
      </c>
      <c r="B341" s="228"/>
      <c r="C341" s="228"/>
      <c r="D341" s="228"/>
      <c r="E341" s="270" t="s">
        <v>291</v>
      </c>
      <c r="F341" s="270"/>
      <c r="G341" s="270"/>
      <c r="H341" s="228" t="s">
        <v>292</v>
      </c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  <c r="Z341" s="680"/>
      <c r="AA341" s="680"/>
      <c r="AB341" s="680"/>
      <c r="AC341" s="680"/>
      <c r="AD341" s="680"/>
      <c r="AE341" s="680"/>
      <c r="AF341" s="680"/>
      <c r="AG341" s="680">
        <v>20000</v>
      </c>
      <c r="AH341" s="680"/>
      <c r="AI341" s="680"/>
      <c r="AJ341" s="680">
        <v>20000</v>
      </c>
      <c r="AK341" s="680"/>
      <c r="AL341" s="680"/>
      <c r="AM341" s="680"/>
      <c r="AN341" s="680"/>
      <c r="AO341" s="680"/>
      <c r="AP341" s="680"/>
      <c r="AQ341" s="261"/>
      <c r="AR341" s="261" t="s">
        <v>1046</v>
      </c>
      <c r="AS341" s="261"/>
      <c r="AT341" s="261" t="s">
        <v>835</v>
      </c>
    </row>
    <row r="342" spans="1:46" ht="12.75">
      <c r="A342" s="228" t="s">
        <v>384</v>
      </c>
      <c r="B342" s="228"/>
      <c r="C342" s="228"/>
      <c r="D342" s="228"/>
      <c r="E342" s="270" t="s">
        <v>278</v>
      </c>
      <c r="F342" s="270"/>
      <c r="G342" s="270"/>
      <c r="H342" s="228" t="s">
        <v>279</v>
      </c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680"/>
      <c r="AA342" s="680"/>
      <c r="AB342" s="680"/>
      <c r="AC342" s="680"/>
      <c r="AD342" s="680"/>
      <c r="AE342" s="680"/>
      <c r="AF342" s="680"/>
      <c r="AG342" s="680">
        <v>30000</v>
      </c>
      <c r="AH342" s="680"/>
      <c r="AI342" s="680"/>
      <c r="AJ342" s="680">
        <v>30000</v>
      </c>
      <c r="AK342" s="680"/>
      <c r="AL342" s="680"/>
      <c r="AM342" s="680"/>
      <c r="AN342" s="680"/>
      <c r="AO342" s="680"/>
      <c r="AP342" s="680"/>
      <c r="AQ342" s="261"/>
      <c r="AR342" s="261" t="s">
        <v>1046</v>
      </c>
      <c r="AS342" s="261"/>
      <c r="AT342" s="261" t="s">
        <v>835</v>
      </c>
    </row>
    <row r="343" spans="1:46" ht="12.75">
      <c r="A343" s="228" t="s">
        <v>384</v>
      </c>
      <c r="B343" s="228"/>
      <c r="C343" s="228"/>
      <c r="D343" s="228"/>
      <c r="E343" s="270" t="s">
        <v>268</v>
      </c>
      <c r="F343" s="270"/>
      <c r="G343" s="270"/>
      <c r="H343" s="228" t="s">
        <v>269</v>
      </c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680">
        <v>20167000</v>
      </c>
      <c r="AA343" s="680"/>
      <c r="AB343" s="680"/>
      <c r="AC343" s="680"/>
      <c r="AD343" s="680"/>
      <c r="AE343" s="680"/>
      <c r="AF343" s="680"/>
      <c r="AG343" s="680">
        <v>17167000</v>
      </c>
      <c r="AH343" s="680"/>
      <c r="AI343" s="680"/>
      <c r="AJ343" s="680">
        <v>17167000</v>
      </c>
      <c r="AK343" s="680"/>
      <c r="AL343" s="680"/>
      <c r="AM343" s="680"/>
      <c r="AN343" s="680"/>
      <c r="AO343" s="680"/>
      <c r="AP343" s="680"/>
      <c r="AQ343" s="261"/>
      <c r="AR343" s="261" t="s">
        <v>1301</v>
      </c>
      <c r="AS343" s="261"/>
      <c r="AT343" s="261" t="s">
        <v>835</v>
      </c>
    </row>
    <row r="344" spans="1:46" ht="12.75">
      <c r="A344" s="228" t="s">
        <v>384</v>
      </c>
      <c r="B344" s="228"/>
      <c r="C344" s="228"/>
      <c r="D344" s="228"/>
      <c r="E344" s="270" t="s">
        <v>270</v>
      </c>
      <c r="F344" s="270"/>
      <c r="G344" s="270"/>
      <c r="H344" s="228" t="s">
        <v>271</v>
      </c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680"/>
      <c r="AA344" s="680"/>
      <c r="AB344" s="680"/>
      <c r="AC344" s="680"/>
      <c r="AD344" s="680"/>
      <c r="AE344" s="680"/>
      <c r="AF344" s="680"/>
      <c r="AG344" s="680">
        <v>7391000</v>
      </c>
      <c r="AH344" s="680"/>
      <c r="AI344" s="680"/>
      <c r="AJ344" s="680">
        <v>7391000</v>
      </c>
      <c r="AK344" s="680"/>
      <c r="AL344" s="680"/>
      <c r="AM344" s="680"/>
      <c r="AN344" s="680"/>
      <c r="AO344" s="680"/>
      <c r="AP344" s="680"/>
      <c r="AQ344" s="261"/>
      <c r="AR344" s="261" t="s">
        <v>1046</v>
      </c>
      <c r="AS344" s="261"/>
      <c r="AT344" s="261" t="s">
        <v>835</v>
      </c>
    </row>
    <row r="345" spans="1:46" ht="12.75">
      <c r="A345" s="284" t="s">
        <v>384</v>
      </c>
      <c r="B345" s="284"/>
      <c r="C345" s="284"/>
      <c r="D345" s="284"/>
      <c r="E345" s="284" t="s">
        <v>385</v>
      </c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681">
        <v>20167000</v>
      </c>
      <c r="AA345" s="681"/>
      <c r="AB345" s="681"/>
      <c r="AC345" s="681"/>
      <c r="AD345" s="681"/>
      <c r="AE345" s="681"/>
      <c r="AF345" s="681"/>
      <c r="AG345" s="681">
        <v>24738000</v>
      </c>
      <c r="AH345" s="681"/>
      <c r="AI345" s="681"/>
      <c r="AJ345" s="681">
        <v>24738000</v>
      </c>
      <c r="AK345" s="681"/>
      <c r="AL345" s="681"/>
      <c r="AM345" s="681"/>
      <c r="AN345" s="681"/>
      <c r="AO345" s="681"/>
      <c r="AP345" s="681"/>
      <c r="AQ345" s="285"/>
      <c r="AR345" s="285" t="s">
        <v>1069</v>
      </c>
      <c r="AS345" s="285"/>
      <c r="AT345" s="285" t="s">
        <v>835</v>
      </c>
    </row>
    <row r="346" spans="1:46" ht="12.75">
      <c r="A346" s="228" t="s">
        <v>1302</v>
      </c>
      <c r="B346" s="228"/>
      <c r="C346" s="228"/>
      <c r="D346" s="228"/>
      <c r="E346" s="270" t="s">
        <v>335</v>
      </c>
      <c r="F346" s="270"/>
      <c r="G346" s="270"/>
      <c r="H346" s="228" t="s">
        <v>336</v>
      </c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680"/>
      <c r="AA346" s="680"/>
      <c r="AB346" s="680"/>
      <c r="AC346" s="680"/>
      <c r="AD346" s="680"/>
      <c r="AE346" s="680"/>
      <c r="AF346" s="680"/>
      <c r="AG346" s="680">
        <v>15000</v>
      </c>
      <c r="AH346" s="680"/>
      <c r="AI346" s="680"/>
      <c r="AJ346" s="680">
        <v>15000</v>
      </c>
      <c r="AK346" s="680"/>
      <c r="AL346" s="680"/>
      <c r="AM346" s="680"/>
      <c r="AN346" s="680"/>
      <c r="AO346" s="680"/>
      <c r="AP346" s="680"/>
      <c r="AQ346" s="261"/>
      <c r="AR346" s="261" t="s">
        <v>1046</v>
      </c>
      <c r="AS346" s="261"/>
      <c r="AT346" s="261" t="s">
        <v>835</v>
      </c>
    </row>
    <row r="347" spans="1:46" ht="12.75">
      <c r="A347" s="284" t="s">
        <v>1302</v>
      </c>
      <c r="B347" s="284"/>
      <c r="C347" s="284"/>
      <c r="D347" s="284"/>
      <c r="E347" s="284" t="s">
        <v>1303</v>
      </c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681"/>
      <c r="AA347" s="681"/>
      <c r="AB347" s="681"/>
      <c r="AC347" s="681"/>
      <c r="AD347" s="681"/>
      <c r="AE347" s="681"/>
      <c r="AF347" s="681"/>
      <c r="AG347" s="681">
        <v>15000</v>
      </c>
      <c r="AH347" s="681"/>
      <c r="AI347" s="681"/>
      <c r="AJ347" s="681">
        <v>15000</v>
      </c>
      <c r="AK347" s="681"/>
      <c r="AL347" s="681"/>
      <c r="AM347" s="681"/>
      <c r="AN347" s="681"/>
      <c r="AO347" s="681"/>
      <c r="AP347" s="681"/>
      <c r="AQ347" s="285"/>
      <c r="AR347" s="285" t="s">
        <v>1046</v>
      </c>
      <c r="AS347" s="285"/>
      <c r="AT347" s="285" t="s">
        <v>835</v>
      </c>
    </row>
    <row r="348" spans="1:46" ht="12.75">
      <c r="A348" s="228" t="s">
        <v>1304</v>
      </c>
      <c r="B348" s="228"/>
      <c r="C348" s="228"/>
      <c r="D348" s="228"/>
      <c r="E348" s="270" t="s">
        <v>335</v>
      </c>
      <c r="F348" s="270"/>
      <c r="G348" s="270"/>
      <c r="H348" s="228" t="s">
        <v>336</v>
      </c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  <c r="Z348" s="680"/>
      <c r="AA348" s="680"/>
      <c r="AB348" s="680"/>
      <c r="AC348" s="680"/>
      <c r="AD348" s="680"/>
      <c r="AE348" s="680"/>
      <c r="AF348" s="680"/>
      <c r="AG348" s="680">
        <v>40000</v>
      </c>
      <c r="AH348" s="680"/>
      <c r="AI348" s="680"/>
      <c r="AJ348" s="680">
        <v>40000</v>
      </c>
      <c r="AK348" s="680"/>
      <c r="AL348" s="680"/>
      <c r="AM348" s="680"/>
      <c r="AN348" s="680"/>
      <c r="AO348" s="680"/>
      <c r="AP348" s="680"/>
      <c r="AQ348" s="261"/>
      <c r="AR348" s="261" t="s">
        <v>1046</v>
      </c>
      <c r="AS348" s="261"/>
      <c r="AT348" s="261" t="s">
        <v>835</v>
      </c>
    </row>
    <row r="349" spans="1:46" ht="12.75">
      <c r="A349" s="284" t="s">
        <v>1304</v>
      </c>
      <c r="B349" s="284"/>
      <c r="C349" s="284"/>
      <c r="D349" s="284"/>
      <c r="E349" s="284" t="s">
        <v>1305</v>
      </c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  <c r="Z349" s="681"/>
      <c r="AA349" s="681"/>
      <c r="AB349" s="681"/>
      <c r="AC349" s="681"/>
      <c r="AD349" s="681"/>
      <c r="AE349" s="681"/>
      <c r="AF349" s="681"/>
      <c r="AG349" s="681">
        <v>40000</v>
      </c>
      <c r="AH349" s="681"/>
      <c r="AI349" s="681"/>
      <c r="AJ349" s="681">
        <v>40000</v>
      </c>
      <c r="AK349" s="681"/>
      <c r="AL349" s="681"/>
      <c r="AM349" s="681"/>
      <c r="AN349" s="681"/>
      <c r="AO349" s="681"/>
      <c r="AP349" s="681"/>
      <c r="AQ349" s="285"/>
      <c r="AR349" s="285" t="s">
        <v>1046</v>
      </c>
      <c r="AS349" s="285"/>
      <c r="AT349" s="285" t="s">
        <v>835</v>
      </c>
    </row>
    <row r="350" spans="1:46" ht="12.75">
      <c r="A350" s="228" t="s">
        <v>386</v>
      </c>
      <c r="B350" s="228"/>
      <c r="C350" s="228"/>
      <c r="D350" s="228"/>
      <c r="E350" s="270" t="s">
        <v>291</v>
      </c>
      <c r="F350" s="270"/>
      <c r="G350" s="270"/>
      <c r="H350" s="228" t="s">
        <v>292</v>
      </c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680"/>
      <c r="AA350" s="680"/>
      <c r="AB350" s="680"/>
      <c r="AC350" s="680"/>
      <c r="AD350" s="680"/>
      <c r="AE350" s="680"/>
      <c r="AF350" s="680"/>
      <c r="AG350" s="680">
        <v>45000</v>
      </c>
      <c r="AH350" s="680"/>
      <c r="AI350" s="680"/>
      <c r="AJ350" s="680">
        <v>45000</v>
      </c>
      <c r="AK350" s="680"/>
      <c r="AL350" s="680"/>
      <c r="AM350" s="680"/>
      <c r="AN350" s="680"/>
      <c r="AO350" s="680"/>
      <c r="AP350" s="680"/>
      <c r="AQ350" s="261"/>
      <c r="AR350" s="261" t="s">
        <v>1046</v>
      </c>
      <c r="AS350" s="261"/>
      <c r="AT350" s="261" t="s">
        <v>835</v>
      </c>
    </row>
    <row r="351" spans="1:46" ht="12.75">
      <c r="A351" s="228" t="s">
        <v>386</v>
      </c>
      <c r="B351" s="228"/>
      <c r="C351" s="228"/>
      <c r="D351" s="228"/>
      <c r="E351" s="270" t="s">
        <v>268</v>
      </c>
      <c r="F351" s="270"/>
      <c r="G351" s="270"/>
      <c r="H351" s="228" t="s">
        <v>269</v>
      </c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680">
        <v>367000</v>
      </c>
      <c r="AA351" s="680"/>
      <c r="AB351" s="680"/>
      <c r="AC351" s="680"/>
      <c r="AD351" s="680"/>
      <c r="AE351" s="680"/>
      <c r="AF351" s="680"/>
      <c r="AG351" s="680">
        <v>367000</v>
      </c>
      <c r="AH351" s="680"/>
      <c r="AI351" s="680"/>
      <c r="AJ351" s="680">
        <v>367000</v>
      </c>
      <c r="AK351" s="680"/>
      <c r="AL351" s="680"/>
      <c r="AM351" s="680"/>
      <c r="AN351" s="680"/>
      <c r="AO351" s="680"/>
      <c r="AP351" s="680"/>
      <c r="AQ351" s="261"/>
      <c r="AR351" s="261" t="s">
        <v>835</v>
      </c>
      <c r="AS351" s="261"/>
      <c r="AT351" s="261" t="s">
        <v>835</v>
      </c>
    </row>
    <row r="352" spans="1:46" ht="12.75">
      <c r="A352" s="284" t="s">
        <v>386</v>
      </c>
      <c r="B352" s="284"/>
      <c r="C352" s="284"/>
      <c r="D352" s="284"/>
      <c r="E352" s="284" t="s">
        <v>66</v>
      </c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681">
        <v>367000</v>
      </c>
      <c r="AA352" s="681"/>
      <c r="AB352" s="681"/>
      <c r="AC352" s="681"/>
      <c r="AD352" s="681"/>
      <c r="AE352" s="681"/>
      <c r="AF352" s="681"/>
      <c r="AG352" s="681">
        <v>412000</v>
      </c>
      <c r="AH352" s="681"/>
      <c r="AI352" s="681"/>
      <c r="AJ352" s="681">
        <v>412000</v>
      </c>
      <c r="AK352" s="681"/>
      <c r="AL352" s="681"/>
      <c r="AM352" s="681"/>
      <c r="AN352" s="681"/>
      <c r="AO352" s="681"/>
      <c r="AP352" s="681"/>
      <c r="AQ352" s="285"/>
      <c r="AR352" s="285" t="s">
        <v>1306</v>
      </c>
      <c r="AS352" s="285"/>
      <c r="AT352" s="285" t="s">
        <v>835</v>
      </c>
    </row>
    <row r="353" spans="1:46" ht="12.75">
      <c r="A353" s="228" t="s">
        <v>387</v>
      </c>
      <c r="B353" s="228"/>
      <c r="C353" s="228"/>
      <c r="D353" s="228"/>
      <c r="E353" s="270" t="s">
        <v>256</v>
      </c>
      <c r="F353" s="270"/>
      <c r="G353" s="270"/>
      <c r="H353" s="228" t="s">
        <v>257</v>
      </c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  <c r="Z353" s="680">
        <v>22086600</v>
      </c>
      <c r="AA353" s="680"/>
      <c r="AB353" s="680"/>
      <c r="AC353" s="680"/>
      <c r="AD353" s="680"/>
      <c r="AE353" s="680"/>
      <c r="AF353" s="680"/>
      <c r="AG353" s="680">
        <v>22086600</v>
      </c>
      <c r="AH353" s="680"/>
      <c r="AI353" s="680"/>
      <c r="AJ353" s="680"/>
      <c r="AK353" s="680"/>
      <c r="AL353" s="680"/>
      <c r="AM353" s="680"/>
      <c r="AN353" s="680"/>
      <c r="AO353" s="680"/>
      <c r="AP353" s="680"/>
      <c r="AQ353" s="261"/>
      <c r="AR353" s="261" t="s">
        <v>1013</v>
      </c>
      <c r="AS353" s="261"/>
      <c r="AT353" s="261" t="s">
        <v>1013</v>
      </c>
    </row>
    <row r="354" spans="1:46" ht="12.75">
      <c r="A354" s="284" t="s">
        <v>387</v>
      </c>
      <c r="B354" s="284"/>
      <c r="C354" s="284"/>
      <c r="D354" s="284"/>
      <c r="E354" s="284" t="s">
        <v>390</v>
      </c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  <c r="Z354" s="681">
        <v>22086600</v>
      </c>
      <c r="AA354" s="681"/>
      <c r="AB354" s="681"/>
      <c r="AC354" s="681"/>
      <c r="AD354" s="681"/>
      <c r="AE354" s="681"/>
      <c r="AF354" s="681"/>
      <c r="AG354" s="681">
        <v>22086600</v>
      </c>
      <c r="AH354" s="681"/>
      <c r="AI354" s="681"/>
      <c r="AJ354" s="681"/>
      <c r="AK354" s="681"/>
      <c r="AL354" s="681"/>
      <c r="AM354" s="681"/>
      <c r="AN354" s="681"/>
      <c r="AO354" s="681"/>
      <c r="AP354" s="681"/>
      <c r="AQ354" s="285"/>
      <c r="AR354" s="285" t="s">
        <v>1013</v>
      </c>
      <c r="AS354" s="285"/>
      <c r="AT354" s="285" t="s">
        <v>1013</v>
      </c>
    </row>
    <row r="355" spans="1:46" ht="12.75">
      <c r="A355" s="228" t="s">
        <v>216</v>
      </c>
      <c r="B355" s="228"/>
      <c r="C355" s="228"/>
      <c r="D355" s="228"/>
      <c r="E355" s="270" t="s">
        <v>335</v>
      </c>
      <c r="F355" s="270"/>
      <c r="G355" s="270"/>
      <c r="H355" s="228" t="s">
        <v>336</v>
      </c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  <c r="Z355" s="680"/>
      <c r="AA355" s="680"/>
      <c r="AB355" s="680"/>
      <c r="AC355" s="680"/>
      <c r="AD355" s="680"/>
      <c r="AE355" s="680"/>
      <c r="AF355" s="680"/>
      <c r="AG355" s="680">
        <v>120000</v>
      </c>
      <c r="AH355" s="680"/>
      <c r="AI355" s="680"/>
      <c r="AJ355" s="680">
        <v>120000</v>
      </c>
      <c r="AK355" s="680"/>
      <c r="AL355" s="680"/>
      <c r="AM355" s="680"/>
      <c r="AN355" s="680"/>
      <c r="AO355" s="680"/>
      <c r="AP355" s="680"/>
      <c r="AQ355" s="261"/>
      <c r="AR355" s="261" t="s">
        <v>1046</v>
      </c>
      <c r="AS355" s="261"/>
      <c r="AT355" s="261" t="s">
        <v>835</v>
      </c>
    </row>
    <row r="356" spans="1:46" ht="12.75">
      <c r="A356" s="228" t="s">
        <v>216</v>
      </c>
      <c r="B356" s="228"/>
      <c r="C356" s="228"/>
      <c r="D356" s="228"/>
      <c r="E356" s="270" t="s">
        <v>278</v>
      </c>
      <c r="F356" s="270"/>
      <c r="G356" s="270"/>
      <c r="H356" s="228" t="s">
        <v>279</v>
      </c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  <c r="Z356" s="680"/>
      <c r="AA356" s="680"/>
      <c r="AB356" s="680"/>
      <c r="AC356" s="680"/>
      <c r="AD356" s="680"/>
      <c r="AE356" s="680"/>
      <c r="AF356" s="680"/>
      <c r="AG356" s="680">
        <v>30000</v>
      </c>
      <c r="AH356" s="680"/>
      <c r="AI356" s="680"/>
      <c r="AJ356" s="680">
        <v>30000</v>
      </c>
      <c r="AK356" s="680"/>
      <c r="AL356" s="680"/>
      <c r="AM356" s="680"/>
      <c r="AN356" s="680"/>
      <c r="AO356" s="680"/>
      <c r="AP356" s="680"/>
      <c r="AQ356" s="261"/>
      <c r="AR356" s="261" t="s">
        <v>1046</v>
      </c>
      <c r="AS356" s="261"/>
      <c r="AT356" s="261" t="s">
        <v>835</v>
      </c>
    </row>
    <row r="357" spans="1:46" ht="12.75">
      <c r="A357" s="228" t="s">
        <v>216</v>
      </c>
      <c r="B357" s="228"/>
      <c r="C357" s="228"/>
      <c r="D357" s="228"/>
      <c r="E357" s="270" t="s">
        <v>388</v>
      </c>
      <c r="F357" s="270"/>
      <c r="G357" s="270"/>
      <c r="H357" s="228" t="s">
        <v>389</v>
      </c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  <c r="Z357" s="680"/>
      <c r="AA357" s="680"/>
      <c r="AB357" s="680"/>
      <c r="AC357" s="680"/>
      <c r="AD357" s="680"/>
      <c r="AE357" s="680"/>
      <c r="AF357" s="680"/>
      <c r="AG357" s="680">
        <v>30000</v>
      </c>
      <c r="AH357" s="680"/>
      <c r="AI357" s="680"/>
      <c r="AJ357" s="680">
        <v>30000</v>
      </c>
      <c r="AK357" s="680"/>
      <c r="AL357" s="680"/>
      <c r="AM357" s="680"/>
      <c r="AN357" s="680"/>
      <c r="AO357" s="680"/>
      <c r="AP357" s="680"/>
      <c r="AQ357" s="261"/>
      <c r="AR357" s="261" t="s">
        <v>1046</v>
      </c>
      <c r="AS357" s="261"/>
      <c r="AT357" s="261" t="s">
        <v>835</v>
      </c>
    </row>
    <row r="358" spans="1:46" ht="12.75">
      <c r="A358" s="228" t="s">
        <v>216</v>
      </c>
      <c r="B358" s="228"/>
      <c r="C358" s="228"/>
      <c r="D358" s="228"/>
      <c r="E358" s="270" t="s">
        <v>268</v>
      </c>
      <c r="F358" s="270"/>
      <c r="G358" s="270"/>
      <c r="H358" s="228" t="s">
        <v>269</v>
      </c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680">
        <v>7642000</v>
      </c>
      <c r="AA358" s="680"/>
      <c r="AB358" s="680"/>
      <c r="AC358" s="680"/>
      <c r="AD358" s="680"/>
      <c r="AE358" s="680"/>
      <c r="AF358" s="680"/>
      <c r="AG358" s="680">
        <v>7142000</v>
      </c>
      <c r="AH358" s="680"/>
      <c r="AI358" s="680"/>
      <c r="AJ358" s="680">
        <v>7142000</v>
      </c>
      <c r="AK358" s="680"/>
      <c r="AL358" s="680"/>
      <c r="AM358" s="680"/>
      <c r="AN358" s="680"/>
      <c r="AO358" s="680"/>
      <c r="AP358" s="680"/>
      <c r="AQ358" s="261"/>
      <c r="AR358" s="261" t="s">
        <v>1307</v>
      </c>
      <c r="AS358" s="261"/>
      <c r="AT358" s="261" t="s">
        <v>835</v>
      </c>
    </row>
    <row r="359" spans="1:46" ht="12.75">
      <c r="A359" s="228" t="s">
        <v>216</v>
      </c>
      <c r="B359" s="228"/>
      <c r="C359" s="228"/>
      <c r="D359" s="228"/>
      <c r="E359" s="270" t="s">
        <v>270</v>
      </c>
      <c r="F359" s="270"/>
      <c r="G359" s="270"/>
      <c r="H359" s="228" t="s">
        <v>271</v>
      </c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  <c r="Z359" s="680"/>
      <c r="AA359" s="680"/>
      <c r="AB359" s="680"/>
      <c r="AC359" s="680"/>
      <c r="AD359" s="680"/>
      <c r="AE359" s="680"/>
      <c r="AF359" s="680"/>
      <c r="AG359" s="680">
        <v>1600000</v>
      </c>
      <c r="AH359" s="680"/>
      <c r="AI359" s="680"/>
      <c r="AJ359" s="680">
        <v>1600000</v>
      </c>
      <c r="AK359" s="680"/>
      <c r="AL359" s="680"/>
      <c r="AM359" s="680"/>
      <c r="AN359" s="680"/>
      <c r="AO359" s="680"/>
      <c r="AP359" s="680"/>
      <c r="AQ359" s="261"/>
      <c r="AR359" s="261" t="s">
        <v>1046</v>
      </c>
      <c r="AS359" s="261"/>
      <c r="AT359" s="261" t="s">
        <v>835</v>
      </c>
    </row>
    <row r="360" spans="1:46" ht="12.75">
      <c r="A360" s="284" t="s">
        <v>216</v>
      </c>
      <c r="B360" s="284"/>
      <c r="C360" s="284"/>
      <c r="D360" s="284"/>
      <c r="E360" s="284" t="s">
        <v>217</v>
      </c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681">
        <v>7642000</v>
      </c>
      <c r="AA360" s="681"/>
      <c r="AB360" s="681"/>
      <c r="AC360" s="681"/>
      <c r="AD360" s="681"/>
      <c r="AE360" s="681"/>
      <c r="AF360" s="681"/>
      <c r="AG360" s="681">
        <v>8922000</v>
      </c>
      <c r="AH360" s="681"/>
      <c r="AI360" s="681"/>
      <c r="AJ360" s="681">
        <v>8922000</v>
      </c>
      <c r="AK360" s="681"/>
      <c r="AL360" s="681"/>
      <c r="AM360" s="681"/>
      <c r="AN360" s="681"/>
      <c r="AO360" s="681"/>
      <c r="AP360" s="681"/>
      <c r="AQ360" s="285"/>
      <c r="AR360" s="285" t="s">
        <v>1308</v>
      </c>
      <c r="AS360" s="285"/>
      <c r="AT360" s="285" t="s">
        <v>835</v>
      </c>
    </row>
    <row r="361" spans="1:46" ht="12.75">
      <c r="A361" s="228" t="s">
        <v>391</v>
      </c>
      <c r="B361" s="228"/>
      <c r="C361" s="228"/>
      <c r="D361" s="228"/>
      <c r="E361" s="270" t="s">
        <v>243</v>
      </c>
      <c r="F361" s="270"/>
      <c r="G361" s="270"/>
      <c r="H361" s="228" t="s">
        <v>244</v>
      </c>
      <c r="I361" s="228"/>
      <c r="J361" s="228"/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8"/>
      <c r="W361" s="228"/>
      <c r="X361" s="228"/>
      <c r="Y361" s="228"/>
      <c r="Z361" s="680">
        <v>90000</v>
      </c>
      <c r="AA361" s="680"/>
      <c r="AB361" s="680"/>
      <c r="AC361" s="680"/>
      <c r="AD361" s="680"/>
      <c r="AE361" s="680"/>
      <c r="AF361" s="680"/>
      <c r="AG361" s="680">
        <v>50000</v>
      </c>
      <c r="AH361" s="680"/>
      <c r="AI361" s="680"/>
      <c r="AJ361" s="680">
        <v>9300</v>
      </c>
      <c r="AK361" s="680"/>
      <c r="AL361" s="680"/>
      <c r="AM361" s="680"/>
      <c r="AN361" s="680"/>
      <c r="AO361" s="680"/>
      <c r="AP361" s="680"/>
      <c r="AQ361" s="261"/>
      <c r="AR361" s="261" t="s">
        <v>1309</v>
      </c>
      <c r="AS361" s="261"/>
      <c r="AT361" s="261" t="s">
        <v>1310</v>
      </c>
    </row>
    <row r="362" spans="1:46" ht="12.75">
      <c r="A362" s="228" t="s">
        <v>391</v>
      </c>
      <c r="B362" s="228"/>
      <c r="C362" s="228"/>
      <c r="D362" s="228"/>
      <c r="E362" s="270" t="s">
        <v>287</v>
      </c>
      <c r="F362" s="270"/>
      <c r="G362" s="270"/>
      <c r="H362" s="228" t="s">
        <v>288</v>
      </c>
      <c r="I362" s="228"/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680"/>
      <c r="AA362" s="680"/>
      <c r="AB362" s="680"/>
      <c r="AC362" s="680"/>
      <c r="AD362" s="680"/>
      <c r="AE362" s="680"/>
      <c r="AF362" s="680"/>
      <c r="AG362" s="680">
        <v>10000</v>
      </c>
      <c r="AH362" s="680"/>
      <c r="AI362" s="680"/>
      <c r="AJ362" s="680">
        <v>2314</v>
      </c>
      <c r="AK362" s="680"/>
      <c r="AL362" s="680"/>
      <c r="AM362" s="680"/>
      <c r="AN362" s="680"/>
      <c r="AO362" s="680"/>
      <c r="AP362" s="680"/>
      <c r="AQ362" s="261"/>
      <c r="AR362" s="261" t="s">
        <v>1046</v>
      </c>
      <c r="AS362" s="261"/>
      <c r="AT362" s="261" t="s">
        <v>1311</v>
      </c>
    </row>
    <row r="363" spans="1:46" ht="12.75">
      <c r="A363" s="228" t="s">
        <v>391</v>
      </c>
      <c r="B363" s="228"/>
      <c r="C363" s="228"/>
      <c r="D363" s="228"/>
      <c r="E363" s="270" t="s">
        <v>289</v>
      </c>
      <c r="F363" s="270"/>
      <c r="G363" s="270"/>
      <c r="H363" s="228" t="s">
        <v>290</v>
      </c>
      <c r="I363" s="228"/>
      <c r="J363" s="228"/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8"/>
      <c r="W363" s="228"/>
      <c r="X363" s="228"/>
      <c r="Y363" s="228"/>
      <c r="Z363" s="680"/>
      <c r="AA363" s="680"/>
      <c r="AB363" s="680"/>
      <c r="AC363" s="680"/>
      <c r="AD363" s="680"/>
      <c r="AE363" s="680"/>
      <c r="AF363" s="680"/>
      <c r="AG363" s="680">
        <v>30000</v>
      </c>
      <c r="AH363" s="680"/>
      <c r="AI363" s="680"/>
      <c r="AJ363" s="680">
        <v>22005</v>
      </c>
      <c r="AK363" s="680"/>
      <c r="AL363" s="680"/>
      <c r="AM363" s="680"/>
      <c r="AN363" s="680"/>
      <c r="AO363" s="680"/>
      <c r="AP363" s="680"/>
      <c r="AQ363" s="261"/>
      <c r="AR363" s="261" t="s">
        <v>1046</v>
      </c>
      <c r="AS363" s="261"/>
      <c r="AT363" s="261" t="s">
        <v>1312</v>
      </c>
    </row>
    <row r="364" spans="1:46" ht="12.75">
      <c r="A364" s="228" t="s">
        <v>391</v>
      </c>
      <c r="B364" s="228"/>
      <c r="C364" s="228"/>
      <c r="D364" s="228"/>
      <c r="E364" s="270" t="s">
        <v>335</v>
      </c>
      <c r="F364" s="270"/>
      <c r="G364" s="270"/>
      <c r="H364" s="228" t="s">
        <v>336</v>
      </c>
      <c r="I364" s="228"/>
      <c r="J364" s="228"/>
      <c r="K364" s="228"/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8"/>
      <c r="W364" s="228"/>
      <c r="X364" s="228"/>
      <c r="Y364" s="228"/>
      <c r="Z364" s="680"/>
      <c r="AA364" s="680"/>
      <c r="AB364" s="680"/>
      <c r="AC364" s="680"/>
      <c r="AD364" s="680"/>
      <c r="AE364" s="680"/>
      <c r="AF364" s="680"/>
      <c r="AG364" s="680">
        <v>130000</v>
      </c>
      <c r="AH364" s="680"/>
      <c r="AI364" s="680"/>
      <c r="AJ364" s="680">
        <v>130000</v>
      </c>
      <c r="AK364" s="680"/>
      <c r="AL364" s="680"/>
      <c r="AM364" s="680"/>
      <c r="AN364" s="680"/>
      <c r="AO364" s="680"/>
      <c r="AP364" s="680"/>
      <c r="AQ364" s="261"/>
      <c r="AR364" s="261" t="s">
        <v>1046</v>
      </c>
      <c r="AS364" s="261"/>
      <c r="AT364" s="261" t="s">
        <v>835</v>
      </c>
    </row>
    <row r="365" spans="1:46" ht="12.75">
      <c r="A365" s="228" t="s">
        <v>391</v>
      </c>
      <c r="B365" s="228"/>
      <c r="C365" s="228"/>
      <c r="D365" s="228"/>
      <c r="E365" s="270" t="s">
        <v>291</v>
      </c>
      <c r="F365" s="270"/>
      <c r="G365" s="270"/>
      <c r="H365" s="228" t="s">
        <v>292</v>
      </c>
      <c r="I365" s="228"/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8"/>
      <c r="W365" s="228"/>
      <c r="X365" s="228"/>
      <c r="Y365" s="228"/>
      <c r="Z365" s="680"/>
      <c r="AA365" s="680"/>
      <c r="AB365" s="680"/>
      <c r="AC365" s="680"/>
      <c r="AD365" s="680"/>
      <c r="AE365" s="680"/>
      <c r="AF365" s="680"/>
      <c r="AG365" s="680">
        <v>590000</v>
      </c>
      <c r="AH365" s="680"/>
      <c r="AI365" s="680"/>
      <c r="AJ365" s="680">
        <v>590000</v>
      </c>
      <c r="AK365" s="680"/>
      <c r="AL365" s="680"/>
      <c r="AM365" s="680"/>
      <c r="AN365" s="680"/>
      <c r="AO365" s="680"/>
      <c r="AP365" s="680"/>
      <c r="AQ365" s="261"/>
      <c r="AR365" s="261" t="s">
        <v>1046</v>
      </c>
      <c r="AS365" s="261"/>
      <c r="AT365" s="261" t="s">
        <v>835</v>
      </c>
    </row>
    <row r="366" spans="1:46" ht="12.75">
      <c r="A366" s="228" t="s">
        <v>391</v>
      </c>
      <c r="B366" s="228"/>
      <c r="C366" s="228"/>
      <c r="D366" s="228"/>
      <c r="E366" s="270" t="s">
        <v>278</v>
      </c>
      <c r="F366" s="270"/>
      <c r="G366" s="270"/>
      <c r="H366" s="228" t="s">
        <v>279</v>
      </c>
      <c r="I366" s="228"/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  <c r="Z366" s="680"/>
      <c r="AA366" s="680"/>
      <c r="AB366" s="680"/>
      <c r="AC366" s="680"/>
      <c r="AD366" s="680"/>
      <c r="AE366" s="680"/>
      <c r="AF366" s="680"/>
      <c r="AG366" s="680">
        <v>110000</v>
      </c>
      <c r="AH366" s="680"/>
      <c r="AI366" s="680"/>
      <c r="AJ366" s="680">
        <v>110000</v>
      </c>
      <c r="AK366" s="680"/>
      <c r="AL366" s="680"/>
      <c r="AM366" s="680"/>
      <c r="AN366" s="680"/>
      <c r="AO366" s="680"/>
      <c r="AP366" s="680"/>
      <c r="AQ366" s="261"/>
      <c r="AR366" s="261" t="s">
        <v>1046</v>
      </c>
      <c r="AS366" s="261"/>
      <c r="AT366" s="261" t="s">
        <v>835</v>
      </c>
    </row>
    <row r="367" spans="1:46" ht="12.75">
      <c r="A367" s="284" t="s">
        <v>391</v>
      </c>
      <c r="B367" s="284"/>
      <c r="C367" s="284"/>
      <c r="D367" s="284"/>
      <c r="E367" s="284" t="s">
        <v>392</v>
      </c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  <c r="Z367" s="681">
        <v>90000</v>
      </c>
      <c r="AA367" s="681"/>
      <c r="AB367" s="681"/>
      <c r="AC367" s="681"/>
      <c r="AD367" s="681"/>
      <c r="AE367" s="681"/>
      <c r="AF367" s="681"/>
      <c r="AG367" s="681">
        <v>920000</v>
      </c>
      <c r="AH367" s="681"/>
      <c r="AI367" s="681"/>
      <c r="AJ367" s="681">
        <v>863619</v>
      </c>
      <c r="AK367" s="681"/>
      <c r="AL367" s="681"/>
      <c r="AM367" s="681"/>
      <c r="AN367" s="681"/>
      <c r="AO367" s="681"/>
      <c r="AP367" s="681"/>
      <c r="AQ367" s="285"/>
      <c r="AR367" s="285" t="s">
        <v>1313</v>
      </c>
      <c r="AS367" s="285"/>
      <c r="AT367" s="285" t="s">
        <v>1314</v>
      </c>
    </row>
    <row r="368" spans="1:46" ht="12.75">
      <c r="A368" s="228" t="s">
        <v>1315</v>
      </c>
      <c r="B368" s="228"/>
      <c r="C368" s="228"/>
      <c r="D368" s="228"/>
      <c r="E368" s="270" t="s">
        <v>335</v>
      </c>
      <c r="F368" s="270"/>
      <c r="G368" s="270"/>
      <c r="H368" s="228" t="s">
        <v>336</v>
      </c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8"/>
      <c r="Z368" s="680"/>
      <c r="AA368" s="680"/>
      <c r="AB368" s="680"/>
      <c r="AC368" s="680"/>
      <c r="AD368" s="680"/>
      <c r="AE368" s="680"/>
      <c r="AF368" s="680"/>
      <c r="AG368" s="680">
        <v>26800</v>
      </c>
      <c r="AH368" s="680"/>
      <c r="AI368" s="680"/>
      <c r="AJ368" s="680">
        <v>26800</v>
      </c>
      <c r="AK368" s="680"/>
      <c r="AL368" s="680"/>
      <c r="AM368" s="680"/>
      <c r="AN368" s="680"/>
      <c r="AO368" s="680"/>
      <c r="AP368" s="680"/>
      <c r="AQ368" s="261"/>
      <c r="AR368" s="261" t="s">
        <v>1046</v>
      </c>
      <c r="AS368" s="261"/>
      <c r="AT368" s="261" t="s">
        <v>835</v>
      </c>
    </row>
    <row r="369" spans="1:46" ht="12.75">
      <c r="A369" s="228" t="s">
        <v>1315</v>
      </c>
      <c r="B369" s="228"/>
      <c r="C369" s="228"/>
      <c r="D369" s="228"/>
      <c r="E369" s="270" t="s">
        <v>291</v>
      </c>
      <c r="F369" s="270"/>
      <c r="G369" s="270"/>
      <c r="H369" s="228" t="s">
        <v>292</v>
      </c>
      <c r="I369" s="228"/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8"/>
      <c r="W369" s="228"/>
      <c r="X369" s="228"/>
      <c r="Y369" s="228"/>
      <c r="Z369" s="680"/>
      <c r="AA369" s="680"/>
      <c r="AB369" s="680"/>
      <c r="AC369" s="680"/>
      <c r="AD369" s="680"/>
      <c r="AE369" s="680"/>
      <c r="AF369" s="680"/>
      <c r="AG369" s="680">
        <v>10000</v>
      </c>
      <c r="AH369" s="680"/>
      <c r="AI369" s="680"/>
      <c r="AJ369" s="680">
        <v>10000</v>
      </c>
      <c r="AK369" s="680"/>
      <c r="AL369" s="680"/>
      <c r="AM369" s="680"/>
      <c r="AN369" s="680"/>
      <c r="AO369" s="680"/>
      <c r="AP369" s="680"/>
      <c r="AQ369" s="261"/>
      <c r="AR369" s="261" t="s">
        <v>1046</v>
      </c>
      <c r="AS369" s="261"/>
      <c r="AT369" s="261" t="s">
        <v>835</v>
      </c>
    </row>
    <row r="370" spans="1:46" ht="12.75">
      <c r="A370" s="284" t="s">
        <v>1315</v>
      </c>
      <c r="B370" s="284"/>
      <c r="C370" s="284"/>
      <c r="D370" s="284"/>
      <c r="E370" s="284" t="s">
        <v>1316</v>
      </c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  <c r="Z370" s="681"/>
      <c r="AA370" s="681"/>
      <c r="AB370" s="681"/>
      <c r="AC370" s="681"/>
      <c r="AD370" s="681"/>
      <c r="AE370" s="681"/>
      <c r="AF370" s="681"/>
      <c r="AG370" s="681">
        <v>36800</v>
      </c>
      <c r="AH370" s="681"/>
      <c r="AI370" s="681"/>
      <c r="AJ370" s="681">
        <v>36800</v>
      </c>
      <c r="AK370" s="681"/>
      <c r="AL370" s="681"/>
      <c r="AM370" s="681"/>
      <c r="AN370" s="681"/>
      <c r="AO370" s="681"/>
      <c r="AP370" s="681"/>
      <c r="AQ370" s="285"/>
      <c r="AR370" s="285" t="s">
        <v>1046</v>
      </c>
      <c r="AS370" s="285"/>
      <c r="AT370" s="285" t="s">
        <v>835</v>
      </c>
    </row>
    <row r="371" spans="1:46" ht="12.75">
      <c r="A371" s="228" t="s">
        <v>1317</v>
      </c>
      <c r="B371" s="228"/>
      <c r="C371" s="228"/>
      <c r="D371" s="228"/>
      <c r="E371" s="270" t="s">
        <v>335</v>
      </c>
      <c r="F371" s="270"/>
      <c r="G371" s="270"/>
      <c r="H371" s="228" t="s">
        <v>336</v>
      </c>
      <c r="I371" s="228"/>
      <c r="J371" s="228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  <c r="Z371" s="680"/>
      <c r="AA371" s="680"/>
      <c r="AB371" s="680"/>
      <c r="AC371" s="680"/>
      <c r="AD371" s="680"/>
      <c r="AE371" s="680"/>
      <c r="AF371" s="680"/>
      <c r="AG371" s="680">
        <v>130000</v>
      </c>
      <c r="AH371" s="680"/>
      <c r="AI371" s="680"/>
      <c r="AJ371" s="680">
        <v>130000</v>
      </c>
      <c r="AK371" s="680"/>
      <c r="AL371" s="680"/>
      <c r="AM371" s="680"/>
      <c r="AN371" s="680"/>
      <c r="AO371" s="680"/>
      <c r="AP371" s="680"/>
      <c r="AQ371" s="261"/>
      <c r="AR371" s="261" t="s">
        <v>1046</v>
      </c>
      <c r="AS371" s="261"/>
      <c r="AT371" s="261" t="s">
        <v>835</v>
      </c>
    </row>
    <row r="372" spans="1:46" ht="12.75">
      <c r="A372" s="284" t="s">
        <v>1317</v>
      </c>
      <c r="B372" s="284"/>
      <c r="C372" s="284"/>
      <c r="D372" s="284"/>
      <c r="E372" s="284" t="s">
        <v>1318</v>
      </c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  <c r="Z372" s="681"/>
      <c r="AA372" s="681"/>
      <c r="AB372" s="681"/>
      <c r="AC372" s="681"/>
      <c r="AD372" s="681"/>
      <c r="AE372" s="681"/>
      <c r="AF372" s="681"/>
      <c r="AG372" s="681">
        <v>130000</v>
      </c>
      <c r="AH372" s="681"/>
      <c r="AI372" s="681"/>
      <c r="AJ372" s="681">
        <v>130000</v>
      </c>
      <c r="AK372" s="681"/>
      <c r="AL372" s="681"/>
      <c r="AM372" s="681"/>
      <c r="AN372" s="681"/>
      <c r="AO372" s="681"/>
      <c r="AP372" s="681"/>
      <c r="AQ372" s="285"/>
      <c r="AR372" s="285" t="s">
        <v>1046</v>
      </c>
      <c r="AS372" s="285"/>
      <c r="AT372" s="285" t="s">
        <v>835</v>
      </c>
    </row>
    <row r="373" spans="1:46" ht="12.75">
      <c r="A373" s="228" t="s">
        <v>1319</v>
      </c>
      <c r="B373" s="228"/>
      <c r="C373" s="228"/>
      <c r="D373" s="228"/>
      <c r="E373" s="270" t="s">
        <v>291</v>
      </c>
      <c r="F373" s="270"/>
      <c r="G373" s="270"/>
      <c r="H373" s="228" t="s">
        <v>292</v>
      </c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28"/>
      <c r="Y373" s="228"/>
      <c r="Z373" s="680"/>
      <c r="AA373" s="680"/>
      <c r="AB373" s="680"/>
      <c r="AC373" s="680"/>
      <c r="AD373" s="680"/>
      <c r="AE373" s="680"/>
      <c r="AF373" s="680"/>
      <c r="AG373" s="680">
        <v>105000</v>
      </c>
      <c r="AH373" s="680"/>
      <c r="AI373" s="680"/>
      <c r="AJ373" s="680">
        <v>105000</v>
      </c>
      <c r="AK373" s="680"/>
      <c r="AL373" s="680"/>
      <c r="AM373" s="680"/>
      <c r="AN373" s="680"/>
      <c r="AO373" s="680"/>
      <c r="AP373" s="680"/>
      <c r="AQ373" s="261"/>
      <c r="AR373" s="261" t="s">
        <v>1046</v>
      </c>
      <c r="AS373" s="261"/>
      <c r="AT373" s="261" t="s">
        <v>835</v>
      </c>
    </row>
    <row r="374" spans="1:46" ht="12.75">
      <c r="A374" s="228" t="s">
        <v>1319</v>
      </c>
      <c r="B374" s="228"/>
      <c r="C374" s="228"/>
      <c r="D374" s="228"/>
      <c r="E374" s="270" t="s">
        <v>278</v>
      </c>
      <c r="F374" s="270"/>
      <c r="G374" s="270"/>
      <c r="H374" s="228" t="s">
        <v>279</v>
      </c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680"/>
      <c r="AA374" s="680"/>
      <c r="AB374" s="680"/>
      <c r="AC374" s="680"/>
      <c r="AD374" s="680"/>
      <c r="AE374" s="680"/>
      <c r="AF374" s="680"/>
      <c r="AG374" s="680">
        <v>26000</v>
      </c>
      <c r="AH374" s="680"/>
      <c r="AI374" s="680"/>
      <c r="AJ374" s="680">
        <v>26000</v>
      </c>
      <c r="AK374" s="680"/>
      <c r="AL374" s="680"/>
      <c r="AM374" s="680"/>
      <c r="AN374" s="680"/>
      <c r="AO374" s="680"/>
      <c r="AP374" s="680"/>
      <c r="AQ374" s="261"/>
      <c r="AR374" s="261" t="s">
        <v>1046</v>
      </c>
      <c r="AS374" s="261"/>
      <c r="AT374" s="261" t="s">
        <v>835</v>
      </c>
    </row>
    <row r="375" spans="1:46" ht="12.75">
      <c r="A375" s="284" t="s">
        <v>1319</v>
      </c>
      <c r="B375" s="284"/>
      <c r="C375" s="284"/>
      <c r="D375" s="284"/>
      <c r="E375" s="284" t="s">
        <v>1320</v>
      </c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681"/>
      <c r="AA375" s="681"/>
      <c r="AB375" s="681"/>
      <c r="AC375" s="681"/>
      <c r="AD375" s="681"/>
      <c r="AE375" s="681"/>
      <c r="AF375" s="681"/>
      <c r="AG375" s="681">
        <v>131000</v>
      </c>
      <c r="AH375" s="681"/>
      <c r="AI375" s="681"/>
      <c r="AJ375" s="681">
        <v>131000</v>
      </c>
      <c r="AK375" s="681"/>
      <c r="AL375" s="681"/>
      <c r="AM375" s="681"/>
      <c r="AN375" s="681"/>
      <c r="AO375" s="681"/>
      <c r="AP375" s="681"/>
      <c r="AQ375" s="285"/>
      <c r="AR375" s="285" t="s">
        <v>1046</v>
      </c>
      <c r="AS375" s="285"/>
      <c r="AT375" s="285" t="s">
        <v>835</v>
      </c>
    </row>
    <row r="376" spans="1:46" ht="12.75">
      <c r="A376" s="228" t="s">
        <v>393</v>
      </c>
      <c r="B376" s="228"/>
      <c r="C376" s="228"/>
      <c r="D376" s="228"/>
      <c r="E376" s="270" t="s">
        <v>243</v>
      </c>
      <c r="F376" s="270"/>
      <c r="G376" s="270"/>
      <c r="H376" s="228" t="s">
        <v>244</v>
      </c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680">
        <v>200000</v>
      </c>
      <c r="AA376" s="680"/>
      <c r="AB376" s="680"/>
      <c r="AC376" s="680"/>
      <c r="AD376" s="680"/>
      <c r="AE376" s="680"/>
      <c r="AF376" s="680"/>
      <c r="AG376" s="680">
        <v>238500</v>
      </c>
      <c r="AH376" s="680"/>
      <c r="AI376" s="680"/>
      <c r="AJ376" s="680">
        <v>45608</v>
      </c>
      <c r="AK376" s="680"/>
      <c r="AL376" s="680"/>
      <c r="AM376" s="680"/>
      <c r="AN376" s="680"/>
      <c r="AO376" s="680"/>
      <c r="AP376" s="680"/>
      <c r="AQ376" s="261"/>
      <c r="AR376" s="261" t="s">
        <v>1321</v>
      </c>
      <c r="AS376" s="261"/>
      <c r="AT376" s="261" t="s">
        <v>1322</v>
      </c>
    </row>
    <row r="377" spans="1:46" ht="12.75">
      <c r="A377" s="228" t="s">
        <v>393</v>
      </c>
      <c r="B377" s="228"/>
      <c r="C377" s="228"/>
      <c r="D377" s="228"/>
      <c r="E377" s="270" t="s">
        <v>291</v>
      </c>
      <c r="F377" s="270"/>
      <c r="G377" s="270"/>
      <c r="H377" s="228" t="s">
        <v>292</v>
      </c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680"/>
      <c r="AA377" s="680"/>
      <c r="AB377" s="680"/>
      <c r="AC377" s="680"/>
      <c r="AD377" s="680"/>
      <c r="AE377" s="680"/>
      <c r="AF377" s="680"/>
      <c r="AG377" s="680">
        <v>220000</v>
      </c>
      <c r="AH377" s="680"/>
      <c r="AI377" s="680"/>
      <c r="AJ377" s="680">
        <v>220000</v>
      </c>
      <c r="AK377" s="680"/>
      <c r="AL377" s="680"/>
      <c r="AM377" s="680"/>
      <c r="AN377" s="680"/>
      <c r="AO377" s="680"/>
      <c r="AP377" s="680"/>
      <c r="AQ377" s="261"/>
      <c r="AR377" s="261" t="s">
        <v>1046</v>
      </c>
      <c r="AS377" s="261"/>
      <c r="AT377" s="261" t="s">
        <v>835</v>
      </c>
    </row>
    <row r="378" spans="1:46" ht="12.75">
      <c r="A378" s="228" t="s">
        <v>393</v>
      </c>
      <c r="B378" s="228"/>
      <c r="C378" s="228"/>
      <c r="D378" s="228"/>
      <c r="E378" s="270" t="s">
        <v>278</v>
      </c>
      <c r="F378" s="270"/>
      <c r="G378" s="270"/>
      <c r="H378" s="228" t="s">
        <v>279</v>
      </c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680"/>
      <c r="AA378" s="680"/>
      <c r="AB378" s="680"/>
      <c r="AC378" s="680"/>
      <c r="AD378" s="680"/>
      <c r="AE378" s="680"/>
      <c r="AF378" s="680"/>
      <c r="AG378" s="680">
        <v>100000</v>
      </c>
      <c r="AH378" s="680"/>
      <c r="AI378" s="680"/>
      <c r="AJ378" s="680">
        <v>100000</v>
      </c>
      <c r="AK378" s="680"/>
      <c r="AL378" s="680"/>
      <c r="AM378" s="680"/>
      <c r="AN378" s="680"/>
      <c r="AO378" s="680"/>
      <c r="AP378" s="680"/>
      <c r="AQ378" s="261"/>
      <c r="AR378" s="261" t="s">
        <v>1046</v>
      </c>
      <c r="AS378" s="261"/>
      <c r="AT378" s="261" t="s">
        <v>835</v>
      </c>
    </row>
    <row r="379" spans="1:46" ht="12.75">
      <c r="A379" s="284" t="s">
        <v>393</v>
      </c>
      <c r="B379" s="284"/>
      <c r="C379" s="284"/>
      <c r="D379" s="284"/>
      <c r="E379" s="284" t="s">
        <v>68</v>
      </c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681">
        <v>200000</v>
      </c>
      <c r="AA379" s="681"/>
      <c r="AB379" s="681"/>
      <c r="AC379" s="681"/>
      <c r="AD379" s="681"/>
      <c r="AE379" s="681"/>
      <c r="AF379" s="681"/>
      <c r="AG379" s="681">
        <v>558500</v>
      </c>
      <c r="AH379" s="681"/>
      <c r="AI379" s="681"/>
      <c r="AJ379" s="681">
        <v>365608</v>
      </c>
      <c r="AK379" s="681"/>
      <c r="AL379" s="681"/>
      <c r="AM379" s="681"/>
      <c r="AN379" s="681"/>
      <c r="AO379" s="681"/>
      <c r="AP379" s="681"/>
      <c r="AQ379" s="285"/>
      <c r="AR379" s="285" t="s">
        <v>1323</v>
      </c>
      <c r="AS379" s="285"/>
      <c r="AT379" s="285" t="s">
        <v>1324</v>
      </c>
    </row>
    <row r="380" spans="1:46" ht="12.75">
      <c r="A380" s="228" t="s">
        <v>218</v>
      </c>
      <c r="B380" s="228"/>
      <c r="C380" s="228"/>
      <c r="D380" s="228"/>
      <c r="E380" s="270" t="s">
        <v>294</v>
      </c>
      <c r="F380" s="270"/>
      <c r="G380" s="270"/>
      <c r="H380" s="228" t="s">
        <v>295</v>
      </c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  <c r="Z380" s="680"/>
      <c r="AA380" s="680"/>
      <c r="AB380" s="680"/>
      <c r="AC380" s="680"/>
      <c r="AD380" s="680"/>
      <c r="AE380" s="680"/>
      <c r="AF380" s="680"/>
      <c r="AG380" s="680">
        <v>8000</v>
      </c>
      <c r="AH380" s="680"/>
      <c r="AI380" s="680"/>
      <c r="AJ380" s="680">
        <v>5261</v>
      </c>
      <c r="AK380" s="680"/>
      <c r="AL380" s="680"/>
      <c r="AM380" s="680"/>
      <c r="AN380" s="680"/>
      <c r="AO380" s="680"/>
      <c r="AP380" s="680"/>
      <c r="AQ380" s="261"/>
      <c r="AR380" s="261" t="s">
        <v>1046</v>
      </c>
      <c r="AS380" s="261"/>
      <c r="AT380" s="261" t="s">
        <v>1325</v>
      </c>
    </row>
    <row r="381" spans="1:46" ht="12.75">
      <c r="A381" s="228" t="s">
        <v>218</v>
      </c>
      <c r="B381" s="228"/>
      <c r="C381" s="228"/>
      <c r="D381" s="228"/>
      <c r="E381" s="270" t="s">
        <v>394</v>
      </c>
      <c r="F381" s="270"/>
      <c r="G381" s="270"/>
      <c r="H381" s="228" t="s">
        <v>395</v>
      </c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28"/>
      <c r="Y381" s="228"/>
      <c r="Z381" s="680">
        <v>700000</v>
      </c>
      <c r="AA381" s="680"/>
      <c r="AB381" s="680"/>
      <c r="AC381" s="680"/>
      <c r="AD381" s="680"/>
      <c r="AE381" s="680"/>
      <c r="AF381" s="680"/>
      <c r="AG381" s="680">
        <v>700000</v>
      </c>
      <c r="AH381" s="680"/>
      <c r="AI381" s="680"/>
      <c r="AJ381" s="680">
        <v>700000</v>
      </c>
      <c r="AK381" s="680"/>
      <c r="AL381" s="680"/>
      <c r="AM381" s="680"/>
      <c r="AN381" s="680"/>
      <c r="AO381" s="680"/>
      <c r="AP381" s="680"/>
      <c r="AQ381" s="261"/>
      <c r="AR381" s="261" t="s">
        <v>835</v>
      </c>
      <c r="AS381" s="261"/>
      <c r="AT381" s="261" t="s">
        <v>835</v>
      </c>
    </row>
    <row r="382" spans="1:46" ht="12.75">
      <c r="A382" s="228" t="s">
        <v>218</v>
      </c>
      <c r="B382" s="228"/>
      <c r="C382" s="228"/>
      <c r="D382" s="228"/>
      <c r="E382" s="270" t="s">
        <v>285</v>
      </c>
      <c r="F382" s="270"/>
      <c r="G382" s="270"/>
      <c r="H382" s="228" t="s">
        <v>286</v>
      </c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  <c r="Z382" s="680">
        <v>60000</v>
      </c>
      <c r="AA382" s="680"/>
      <c r="AB382" s="680"/>
      <c r="AC382" s="680"/>
      <c r="AD382" s="680"/>
      <c r="AE382" s="680"/>
      <c r="AF382" s="680"/>
      <c r="AG382" s="680">
        <v>60000</v>
      </c>
      <c r="AH382" s="680"/>
      <c r="AI382" s="680"/>
      <c r="AJ382" s="680">
        <v>22496</v>
      </c>
      <c r="AK382" s="680"/>
      <c r="AL382" s="680"/>
      <c r="AM382" s="680"/>
      <c r="AN382" s="680"/>
      <c r="AO382" s="680"/>
      <c r="AP382" s="680"/>
      <c r="AQ382" s="261"/>
      <c r="AR382" s="261" t="s">
        <v>1326</v>
      </c>
      <c r="AS382" s="261"/>
      <c r="AT382" s="261" t="s">
        <v>1326</v>
      </c>
    </row>
    <row r="383" spans="1:46" ht="12.75">
      <c r="A383" s="228" t="s">
        <v>218</v>
      </c>
      <c r="B383" s="228"/>
      <c r="C383" s="228"/>
      <c r="D383" s="228"/>
      <c r="E383" s="270" t="s">
        <v>260</v>
      </c>
      <c r="F383" s="270"/>
      <c r="G383" s="270"/>
      <c r="H383" s="228" t="s">
        <v>261</v>
      </c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680"/>
      <c r="AA383" s="680"/>
      <c r="AB383" s="680"/>
      <c r="AC383" s="680"/>
      <c r="AD383" s="680"/>
      <c r="AE383" s="680"/>
      <c r="AF383" s="680"/>
      <c r="AG383" s="680">
        <v>126000</v>
      </c>
      <c r="AH383" s="680"/>
      <c r="AI383" s="680"/>
      <c r="AJ383" s="680">
        <v>125850</v>
      </c>
      <c r="AK383" s="680"/>
      <c r="AL383" s="680"/>
      <c r="AM383" s="680"/>
      <c r="AN383" s="680"/>
      <c r="AO383" s="680"/>
      <c r="AP383" s="680"/>
      <c r="AQ383" s="261"/>
      <c r="AR383" s="261" t="s">
        <v>1046</v>
      </c>
      <c r="AS383" s="261"/>
      <c r="AT383" s="261" t="s">
        <v>1327</v>
      </c>
    </row>
    <row r="384" spans="1:46" ht="12.75">
      <c r="A384" s="228" t="s">
        <v>218</v>
      </c>
      <c r="B384" s="228"/>
      <c r="C384" s="228"/>
      <c r="D384" s="228"/>
      <c r="E384" s="270" t="s">
        <v>243</v>
      </c>
      <c r="F384" s="270"/>
      <c r="G384" s="270"/>
      <c r="H384" s="228" t="s">
        <v>244</v>
      </c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680">
        <v>880000</v>
      </c>
      <c r="AA384" s="680"/>
      <c r="AB384" s="680"/>
      <c r="AC384" s="680"/>
      <c r="AD384" s="680"/>
      <c r="AE384" s="680"/>
      <c r="AF384" s="680"/>
      <c r="AG384" s="680">
        <v>906000</v>
      </c>
      <c r="AH384" s="680"/>
      <c r="AI384" s="680"/>
      <c r="AJ384" s="680">
        <v>438684</v>
      </c>
      <c r="AK384" s="680"/>
      <c r="AL384" s="680"/>
      <c r="AM384" s="680"/>
      <c r="AN384" s="680"/>
      <c r="AO384" s="680"/>
      <c r="AP384" s="680"/>
      <c r="AQ384" s="261"/>
      <c r="AR384" s="261" t="s">
        <v>1328</v>
      </c>
      <c r="AS384" s="261"/>
      <c r="AT384" s="261" t="s">
        <v>1329</v>
      </c>
    </row>
    <row r="385" spans="1:46" ht="12.75">
      <c r="A385" s="228" t="s">
        <v>218</v>
      </c>
      <c r="B385" s="228"/>
      <c r="C385" s="228"/>
      <c r="D385" s="228"/>
      <c r="E385" s="270" t="s">
        <v>287</v>
      </c>
      <c r="F385" s="270"/>
      <c r="G385" s="270"/>
      <c r="H385" s="228" t="s">
        <v>288</v>
      </c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680">
        <v>60000</v>
      </c>
      <c r="AA385" s="680"/>
      <c r="AB385" s="680"/>
      <c r="AC385" s="680"/>
      <c r="AD385" s="680"/>
      <c r="AE385" s="680"/>
      <c r="AF385" s="680"/>
      <c r="AG385" s="680">
        <v>60000</v>
      </c>
      <c r="AH385" s="680"/>
      <c r="AI385" s="680"/>
      <c r="AJ385" s="680">
        <v>43059</v>
      </c>
      <c r="AK385" s="680"/>
      <c r="AL385" s="680"/>
      <c r="AM385" s="680"/>
      <c r="AN385" s="680"/>
      <c r="AO385" s="680"/>
      <c r="AP385" s="680"/>
      <c r="AQ385" s="261"/>
      <c r="AR385" s="261" t="s">
        <v>1330</v>
      </c>
      <c r="AS385" s="261"/>
      <c r="AT385" s="261" t="s">
        <v>1330</v>
      </c>
    </row>
    <row r="386" spans="1:46" ht="12.75">
      <c r="A386" s="228" t="s">
        <v>218</v>
      </c>
      <c r="B386" s="228"/>
      <c r="C386" s="228"/>
      <c r="D386" s="228"/>
      <c r="E386" s="270" t="s">
        <v>289</v>
      </c>
      <c r="F386" s="270"/>
      <c r="G386" s="270"/>
      <c r="H386" s="228" t="s">
        <v>290</v>
      </c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680">
        <v>60000</v>
      </c>
      <c r="AA386" s="680"/>
      <c r="AB386" s="680"/>
      <c r="AC386" s="680"/>
      <c r="AD386" s="680"/>
      <c r="AE386" s="680"/>
      <c r="AF386" s="680"/>
      <c r="AG386" s="680">
        <v>100000</v>
      </c>
      <c r="AH386" s="680"/>
      <c r="AI386" s="680"/>
      <c r="AJ386" s="680">
        <v>98507</v>
      </c>
      <c r="AK386" s="680"/>
      <c r="AL386" s="680"/>
      <c r="AM386" s="680"/>
      <c r="AN386" s="680"/>
      <c r="AO386" s="680"/>
      <c r="AP386" s="680"/>
      <c r="AQ386" s="261"/>
      <c r="AR386" s="261" t="s">
        <v>1331</v>
      </c>
      <c r="AS386" s="261"/>
      <c r="AT386" s="261" t="s">
        <v>1332</v>
      </c>
    </row>
    <row r="387" spans="1:46" ht="12.75">
      <c r="A387" s="228" t="s">
        <v>218</v>
      </c>
      <c r="B387" s="228"/>
      <c r="C387" s="228"/>
      <c r="D387" s="228"/>
      <c r="E387" s="270" t="s">
        <v>317</v>
      </c>
      <c r="F387" s="270"/>
      <c r="G387" s="270"/>
      <c r="H387" s="228" t="s">
        <v>318</v>
      </c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680"/>
      <c r="AA387" s="680"/>
      <c r="AB387" s="680"/>
      <c r="AC387" s="680"/>
      <c r="AD387" s="680"/>
      <c r="AE387" s="680"/>
      <c r="AF387" s="680"/>
      <c r="AG387" s="680">
        <v>40000</v>
      </c>
      <c r="AH387" s="680"/>
      <c r="AI387" s="680"/>
      <c r="AJ387" s="680">
        <v>40000</v>
      </c>
      <c r="AK387" s="680"/>
      <c r="AL387" s="680"/>
      <c r="AM387" s="680"/>
      <c r="AN387" s="680"/>
      <c r="AO387" s="680"/>
      <c r="AP387" s="680"/>
      <c r="AQ387" s="261"/>
      <c r="AR387" s="261" t="s">
        <v>1046</v>
      </c>
      <c r="AS387" s="261"/>
      <c r="AT387" s="261" t="s">
        <v>835</v>
      </c>
    </row>
    <row r="388" spans="1:46" ht="12.75">
      <c r="A388" s="228" t="s">
        <v>218</v>
      </c>
      <c r="B388" s="228"/>
      <c r="C388" s="228"/>
      <c r="D388" s="228"/>
      <c r="E388" s="270" t="s">
        <v>335</v>
      </c>
      <c r="F388" s="270"/>
      <c r="G388" s="270"/>
      <c r="H388" s="228" t="s">
        <v>336</v>
      </c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28"/>
      <c r="Y388" s="228"/>
      <c r="Z388" s="680"/>
      <c r="AA388" s="680"/>
      <c r="AB388" s="680"/>
      <c r="AC388" s="680"/>
      <c r="AD388" s="680"/>
      <c r="AE388" s="680"/>
      <c r="AF388" s="680"/>
      <c r="AG388" s="680">
        <v>100000</v>
      </c>
      <c r="AH388" s="680"/>
      <c r="AI388" s="680"/>
      <c r="AJ388" s="680">
        <v>100000</v>
      </c>
      <c r="AK388" s="680"/>
      <c r="AL388" s="680"/>
      <c r="AM388" s="680"/>
      <c r="AN388" s="680"/>
      <c r="AO388" s="680"/>
      <c r="AP388" s="680"/>
      <c r="AQ388" s="261"/>
      <c r="AR388" s="261" t="s">
        <v>1046</v>
      </c>
      <c r="AS388" s="261"/>
      <c r="AT388" s="261" t="s">
        <v>835</v>
      </c>
    </row>
    <row r="389" spans="1:46" ht="12.75">
      <c r="A389" s="228" t="s">
        <v>218</v>
      </c>
      <c r="B389" s="228"/>
      <c r="C389" s="228"/>
      <c r="D389" s="228"/>
      <c r="E389" s="270" t="s">
        <v>291</v>
      </c>
      <c r="F389" s="270"/>
      <c r="G389" s="270"/>
      <c r="H389" s="228" t="s">
        <v>292</v>
      </c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  <c r="Z389" s="680">
        <v>100000</v>
      </c>
      <c r="AA389" s="680"/>
      <c r="AB389" s="680"/>
      <c r="AC389" s="680"/>
      <c r="AD389" s="680"/>
      <c r="AE389" s="680"/>
      <c r="AF389" s="680"/>
      <c r="AG389" s="680">
        <v>41000</v>
      </c>
      <c r="AH389" s="680"/>
      <c r="AI389" s="680"/>
      <c r="AJ389" s="680">
        <v>41000</v>
      </c>
      <c r="AK389" s="680"/>
      <c r="AL389" s="680"/>
      <c r="AM389" s="680"/>
      <c r="AN389" s="680"/>
      <c r="AO389" s="680"/>
      <c r="AP389" s="680"/>
      <c r="AQ389" s="261"/>
      <c r="AR389" s="261" t="s">
        <v>1333</v>
      </c>
      <c r="AS389" s="261"/>
      <c r="AT389" s="261" t="s">
        <v>835</v>
      </c>
    </row>
    <row r="390" spans="1:46" ht="12.75">
      <c r="A390" s="228" t="s">
        <v>218</v>
      </c>
      <c r="B390" s="228"/>
      <c r="C390" s="228"/>
      <c r="D390" s="228"/>
      <c r="E390" s="270" t="s">
        <v>268</v>
      </c>
      <c r="F390" s="270"/>
      <c r="G390" s="270"/>
      <c r="H390" s="228" t="s">
        <v>269</v>
      </c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8"/>
      <c r="W390" s="228"/>
      <c r="X390" s="228"/>
      <c r="Y390" s="228"/>
      <c r="Z390" s="680">
        <v>1574000</v>
      </c>
      <c r="AA390" s="680"/>
      <c r="AB390" s="680"/>
      <c r="AC390" s="680"/>
      <c r="AD390" s="680"/>
      <c r="AE390" s="680"/>
      <c r="AF390" s="680"/>
      <c r="AG390" s="680">
        <v>1574000</v>
      </c>
      <c r="AH390" s="680"/>
      <c r="AI390" s="680"/>
      <c r="AJ390" s="680">
        <v>1574000</v>
      </c>
      <c r="AK390" s="680"/>
      <c r="AL390" s="680"/>
      <c r="AM390" s="680"/>
      <c r="AN390" s="680"/>
      <c r="AO390" s="680"/>
      <c r="AP390" s="680"/>
      <c r="AQ390" s="261"/>
      <c r="AR390" s="261" t="s">
        <v>835</v>
      </c>
      <c r="AS390" s="261"/>
      <c r="AT390" s="261" t="s">
        <v>835</v>
      </c>
    </row>
    <row r="391" spans="1:46" ht="12.75">
      <c r="A391" s="284" t="s">
        <v>218</v>
      </c>
      <c r="B391" s="284"/>
      <c r="C391" s="284"/>
      <c r="D391" s="284"/>
      <c r="E391" s="284" t="s">
        <v>221</v>
      </c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681">
        <v>3434000</v>
      </c>
      <c r="AA391" s="681"/>
      <c r="AB391" s="681"/>
      <c r="AC391" s="681"/>
      <c r="AD391" s="681"/>
      <c r="AE391" s="681"/>
      <c r="AF391" s="681"/>
      <c r="AG391" s="681">
        <v>3715000</v>
      </c>
      <c r="AH391" s="681"/>
      <c r="AI391" s="681"/>
      <c r="AJ391" s="681">
        <v>3188857</v>
      </c>
      <c r="AK391" s="681"/>
      <c r="AL391" s="681"/>
      <c r="AM391" s="681"/>
      <c r="AN391" s="681"/>
      <c r="AO391" s="681"/>
      <c r="AP391" s="681"/>
      <c r="AQ391" s="285"/>
      <c r="AR391" s="285" t="s">
        <v>1334</v>
      </c>
      <c r="AS391" s="285"/>
      <c r="AT391" s="285" t="s">
        <v>1335</v>
      </c>
    </row>
    <row r="392" spans="1:46" ht="12.75">
      <c r="A392" s="228" t="s">
        <v>396</v>
      </c>
      <c r="B392" s="228"/>
      <c r="C392" s="228"/>
      <c r="D392" s="228"/>
      <c r="E392" s="270" t="s">
        <v>272</v>
      </c>
      <c r="F392" s="270"/>
      <c r="G392" s="270"/>
      <c r="H392" s="228" t="s">
        <v>273</v>
      </c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680">
        <v>1526000</v>
      </c>
      <c r="AA392" s="680"/>
      <c r="AB392" s="680"/>
      <c r="AC392" s="680"/>
      <c r="AD392" s="680"/>
      <c r="AE392" s="680"/>
      <c r="AF392" s="680"/>
      <c r="AG392" s="680">
        <v>1500000</v>
      </c>
      <c r="AH392" s="680"/>
      <c r="AI392" s="680"/>
      <c r="AJ392" s="680"/>
      <c r="AK392" s="680"/>
      <c r="AL392" s="680"/>
      <c r="AM392" s="680"/>
      <c r="AN392" s="680"/>
      <c r="AO392" s="680"/>
      <c r="AP392" s="680"/>
      <c r="AQ392" s="261"/>
      <c r="AR392" s="261" t="s">
        <v>1013</v>
      </c>
      <c r="AS392" s="261"/>
      <c r="AT392" s="261" t="s">
        <v>1013</v>
      </c>
    </row>
    <row r="393" spans="1:46" ht="12.75">
      <c r="A393" s="284" t="s">
        <v>396</v>
      </c>
      <c r="B393" s="284"/>
      <c r="C393" s="284"/>
      <c r="D393" s="284"/>
      <c r="E393" s="284" t="s">
        <v>397</v>
      </c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  <c r="Z393" s="681">
        <v>1526000</v>
      </c>
      <c r="AA393" s="681"/>
      <c r="AB393" s="681"/>
      <c r="AC393" s="681"/>
      <c r="AD393" s="681"/>
      <c r="AE393" s="681"/>
      <c r="AF393" s="681"/>
      <c r="AG393" s="681">
        <v>1500000</v>
      </c>
      <c r="AH393" s="681"/>
      <c r="AI393" s="681"/>
      <c r="AJ393" s="681"/>
      <c r="AK393" s="681"/>
      <c r="AL393" s="681"/>
      <c r="AM393" s="681"/>
      <c r="AN393" s="681"/>
      <c r="AO393" s="681"/>
      <c r="AP393" s="681"/>
      <c r="AQ393" s="285"/>
      <c r="AR393" s="285" t="s">
        <v>1013</v>
      </c>
      <c r="AS393" s="285"/>
      <c r="AT393" s="285" t="s">
        <v>1013</v>
      </c>
    </row>
    <row r="394" spans="1:46" ht="12.75">
      <c r="A394" s="228" t="s">
        <v>398</v>
      </c>
      <c r="B394" s="228"/>
      <c r="C394" s="228"/>
      <c r="D394" s="228"/>
      <c r="E394" s="270" t="s">
        <v>399</v>
      </c>
      <c r="F394" s="270"/>
      <c r="G394" s="270"/>
      <c r="H394" s="228" t="s">
        <v>400</v>
      </c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  <c r="Z394" s="680">
        <v>50000</v>
      </c>
      <c r="AA394" s="680"/>
      <c r="AB394" s="680"/>
      <c r="AC394" s="680"/>
      <c r="AD394" s="680"/>
      <c r="AE394" s="680"/>
      <c r="AF394" s="680"/>
      <c r="AG394" s="680">
        <v>150000</v>
      </c>
      <c r="AH394" s="680"/>
      <c r="AI394" s="680"/>
      <c r="AJ394" s="680">
        <v>123997.34</v>
      </c>
      <c r="AK394" s="680"/>
      <c r="AL394" s="680"/>
      <c r="AM394" s="680"/>
      <c r="AN394" s="680"/>
      <c r="AO394" s="680"/>
      <c r="AP394" s="680"/>
      <c r="AQ394" s="261"/>
      <c r="AR394" s="261" t="s">
        <v>1336</v>
      </c>
      <c r="AS394" s="261"/>
      <c r="AT394" s="261" t="s">
        <v>1337</v>
      </c>
    </row>
    <row r="395" spans="1:46" ht="12.75">
      <c r="A395" s="228" t="s">
        <v>398</v>
      </c>
      <c r="B395" s="228"/>
      <c r="C395" s="228"/>
      <c r="D395" s="228"/>
      <c r="E395" s="270" t="s">
        <v>323</v>
      </c>
      <c r="F395" s="270"/>
      <c r="G395" s="270"/>
      <c r="H395" s="228" t="s">
        <v>324</v>
      </c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  <c r="Z395" s="680">
        <v>50000</v>
      </c>
      <c r="AA395" s="680"/>
      <c r="AB395" s="680"/>
      <c r="AC395" s="680"/>
      <c r="AD395" s="680"/>
      <c r="AE395" s="680"/>
      <c r="AF395" s="680"/>
      <c r="AG395" s="680">
        <v>50000</v>
      </c>
      <c r="AH395" s="680"/>
      <c r="AI395" s="680"/>
      <c r="AJ395" s="680">
        <v>19800</v>
      </c>
      <c r="AK395" s="680"/>
      <c r="AL395" s="680"/>
      <c r="AM395" s="680"/>
      <c r="AN395" s="680"/>
      <c r="AO395" s="680"/>
      <c r="AP395" s="680"/>
      <c r="AQ395" s="261"/>
      <c r="AR395" s="261" t="s">
        <v>1338</v>
      </c>
      <c r="AS395" s="261"/>
      <c r="AT395" s="261" t="s">
        <v>1338</v>
      </c>
    </row>
    <row r="396" spans="1:46" ht="12.75">
      <c r="A396" s="228" t="s">
        <v>398</v>
      </c>
      <c r="B396" s="228"/>
      <c r="C396" s="228"/>
      <c r="D396" s="228"/>
      <c r="E396" s="270" t="s">
        <v>401</v>
      </c>
      <c r="F396" s="270"/>
      <c r="G396" s="270"/>
      <c r="H396" s="228" t="s">
        <v>402</v>
      </c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  <c r="Z396" s="680">
        <v>8988000</v>
      </c>
      <c r="AA396" s="680"/>
      <c r="AB396" s="680"/>
      <c r="AC396" s="680"/>
      <c r="AD396" s="680"/>
      <c r="AE396" s="680"/>
      <c r="AF396" s="680"/>
      <c r="AG396" s="680">
        <v>10068000</v>
      </c>
      <c r="AH396" s="680"/>
      <c r="AI396" s="680"/>
      <c r="AJ396" s="680">
        <v>9789977</v>
      </c>
      <c r="AK396" s="680"/>
      <c r="AL396" s="680"/>
      <c r="AM396" s="680"/>
      <c r="AN396" s="680"/>
      <c r="AO396" s="680"/>
      <c r="AP396" s="680"/>
      <c r="AQ396" s="261"/>
      <c r="AR396" s="261" t="s">
        <v>1339</v>
      </c>
      <c r="AS396" s="261"/>
      <c r="AT396" s="261" t="s">
        <v>1340</v>
      </c>
    </row>
    <row r="397" spans="1:46" ht="12.75">
      <c r="A397" s="228" t="s">
        <v>398</v>
      </c>
      <c r="B397" s="228"/>
      <c r="C397" s="228"/>
      <c r="D397" s="228"/>
      <c r="E397" s="270" t="s">
        <v>325</v>
      </c>
      <c r="F397" s="270"/>
      <c r="G397" s="270"/>
      <c r="H397" s="228" t="s">
        <v>326</v>
      </c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680">
        <v>2262500</v>
      </c>
      <c r="AA397" s="680"/>
      <c r="AB397" s="680"/>
      <c r="AC397" s="680"/>
      <c r="AD397" s="680"/>
      <c r="AE397" s="680"/>
      <c r="AF397" s="680"/>
      <c r="AG397" s="680">
        <v>2532500</v>
      </c>
      <c r="AH397" s="680"/>
      <c r="AI397" s="680"/>
      <c r="AJ397" s="680">
        <v>1881083</v>
      </c>
      <c r="AK397" s="680"/>
      <c r="AL397" s="680"/>
      <c r="AM397" s="680"/>
      <c r="AN397" s="680"/>
      <c r="AO397" s="680"/>
      <c r="AP397" s="680"/>
      <c r="AQ397" s="261"/>
      <c r="AR397" s="261" t="s">
        <v>1341</v>
      </c>
      <c r="AS397" s="261"/>
      <c r="AT397" s="261" t="s">
        <v>1342</v>
      </c>
    </row>
    <row r="398" spans="1:46" ht="12.75">
      <c r="A398" s="228" t="s">
        <v>398</v>
      </c>
      <c r="B398" s="228"/>
      <c r="C398" s="228"/>
      <c r="D398" s="228"/>
      <c r="E398" s="270" t="s">
        <v>327</v>
      </c>
      <c r="F398" s="270"/>
      <c r="G398" s="270"/>
      <c r="H398" s="228" t="s">
        <v>328</v>
      </c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8"/>
      <c r="W398" s="228"/>
      <c r="X398" s="228"/>
      <c r="Y398" s="228"/>
      <c r="Z398" s="680">
        <v>657000</v>
      </c>
      <c r="AA398" s="680"/>
      <c r="AB398" s="680"/>
      <c r="AC398" s="680"/>
      <c r="AD398" s="680"/>
      <c r="AE398" s="680"/>
      <c r="AF398" s="680"/>
      <c r="AG398" s="680">
        <v>754000</v>
      </c>
      <c r="AH398" s="680"/>
      <c r="AI398" s="680"/>
      <c r="AJ398" s="680">
        <v>674192</v>
      </c>
      <c r="AK398" s="680"/>
      <c r="AL398" s="680"/>
      <c r="AM398" s="680"/>
      <c r="AN398" s="680"/>
      <c r="AO398" s="680"/>
      <c r="AP398" s="680"/>
      <c r="AQ398" s="261"/>
      <c r="AR398" s="261" t="s">
        <v>1343</v>
      </c>
      <c r="AS398" s="261"/>
      <c r="AT398" s="261" t="s">
        <v>1344</v>
      </c>
    </row>
    <row r="399" spans="1:46" ht="12.75">
      <c r="A399" s="228" t="s">
        <v>398</v>
      </c>
      <c r="B399" s="228"/>
      <c r="C399" s="228"/>
      <c r="D399" s="228"/>
      <c r="E399" s="270" t="s">
        <v>376</v>
      </c>
      <c r="F399" s="270"/>
      <c r="G399" s="270"/>
      <c r="H399" s="228" t="s">
        <v>377</v>
      </c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8"/>
      <c r="W399" s="228"/>
      <c r="X399" s="228"/>
      <c r="Y399" s="228"/>
      <c r="Z399" s="680">
        <v>40000</v>
      </c>
      <c r="AA399" s="680"/>
      <c r="AB399" s="680"/>
      <c r="AC399" s="680"/>
      <c r="AD399" s="680"/>
      <c r="AE399" s="680"/>
      <c r="AF399" s="680"/>
      <c r="AG399" s="680">
        <v>39000</v>
      </c>
      <c r="AH399" s="680"/>
      <c r="AI399" s="680"/>
      <c r="AJ399" s="680">
        <v>37805</v>
      </c>
      <c r="AK399" s="680"/>
      <c r="AL399" s="680"/>
      <c r="AM399" s="680"/>
      <c r="AN399" s="680"/>
      <c r="AO399" s="680"/>
      <c r="AP399" s="680"/>
      <c r="AQ399" s="261"/>
      <c r="AR399" s="261" t="s">
        <v>1345</v>
      </c>
      <c r="AS399" s="261"/>
      <c r="AT399" s="261" t="s">
        <v>1346</v>
      </c>
    </row>
    <row r="400" spans="1:46" ht="12.75">
      <c r="A400" s="228" t="s">
        <v>398</v>
      </c>
      <c r="B400" s="228"/>
      <c r="C400" s="228"/>
      <c r="D400" s="228"/>
      <c r="E400" s="270" t="s">
        <v>403</v>
      </c>
      <c r="F400" s="270"/>
      <c r="G400" s="270"/>
      <c r="H400" s="228" t="s">
        <v>404</v>
      </c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8"/>
      <c r="W400" s="228"/>
      <c r="X400" s="228"/>
      <c r="Y400" s="228"/>
      <c r="Z400" s="680">
        <v>6000</v>
      </c>
      <c r="AA400" s="680"/>
      <c r="AB400" s="680"/>
      <c r="AC400" s="680"/>
      <c r="AD400" s="680"/>
      <c r="AE400" s="680"/>
      <c r="AF400" s="680"/>
      <c r="AG400" s="680">
        <v>52000</v>
      </c>
      <c r="AH400" s="680"/>
      <c r="AI400" s="680"/>
      <c r="AJ400" s="680">
        <v>41944.66</v>
      </c>
      <c r="AK400" s="680"/>
      <c r="AL400" s="680"/>
      <c r="AM400" s="680"/>
      <c r="AN400" s="680"/>
      <c r="AO400" s="680"/>
      <c r="AP400" s="680"/>
      <c r="AQ400" s="261"/>
      <c r="AR400" s="261" t="s">
        <v>1347</v>
      </c>
      <c r="AS400" s="261"/>
      <c r="AT400" s="261" t="s">
        <v>1348</v>
      </c>
    </row>
    <row r="401" spans="1:46" ht="12.75">
      <c r="A401" s="228" t="s">
        <v>398</v>
      </c>
      <c r="B401" s="228"/>
      <c r="C401" s="228"/>
      <c r="D401" s="228"/>
      <c r="E401" s="270" t="s">
        <v>296</v>
      </c>
      <c r="F401" s="270"/>
      <c r="G401" s="270"/>
      <c r="H401" s="228" t="s">
        <v>297</v>
      </c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680">
        <v>2000</v>
      </c>
      <c r="AA401" s="680"/>
      <c r="AB401" s="680"/>
      <c r="AC401" s="680"/>
      <c r="AD401" s="680"/>
      <c r="AE401" s="680"/>
      <c r="AF401" s="680"/>
      <c r="AG401" s="680">
        <v>2000</v>
      </c>
      <c r="AH401" s="680"/>
      <c r="AI401" s="680"/>
      <c r="AJ401" s="680">
        <v>1042</v>
      </c>
      <c r="AK401" s="680"/>
      <c r="AL401" s="680"/>
      <c r="AM401" s="680"/>
      <c r="AN401" s="680"/>
      <c r="AO401" s="680"/>
      <c r="AP401" s="680"/>
      <c r="AQ401" s="261"/>
      <c r="AR401" s="261" t="s">
        <v>1349</v>
      </c>
      <c r="AS401" s="261"/>
      <c r="AT401" s="261" t="s">
        <v>1349</v>
      </c>
    </row>
    <row r="402" spans="1:46" ht="12.75">
      <c r="A402" s="228" t="s">
        <v>398</v>
      </c>
      <c r="B402" s="228"/>
      <c r="C402" s="228"/>
      <c r="D402" s="228"/>
      <c r="E402" s="270" t="s">
        <v>266</v>
      </c>
      <c r="F402" s="270"/>
      <c r="G402" s="270"/>
      <c r="H402" s="228" t="s">
        <v>267</v>
      </c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8"/>
      <c r="W402" s="228"/>
      <c r="X402" s="228"/>
      <c r="Y402" s="228"/>
      <c r="Z402" s="680">
        <v>820000</v>
      </c>
      <c r="AA402" s="680"/>
      <c r="AB402" s="680"/>
      <c r="AC402" s="680"/>
      <c r="AD402" s="680"/>
      <c r="AE402" s="680"/>
      <c r="AF402" s="680"/>
      <c r="AG402" s="680">
        <v>948000</v>
      </c>
      <c r="AH402" s="680"/>
      <c r="AI402" s="680"/>
      <c r="AJ402" s="680">
        <v>946304.48</v>
      </c>
      <c r="AK402" s="680"/>
      <c r="AL402" s="680"/>
      <c r="AM402" s="680"/>
      <c r="AN402" s="680"/>
      <c r="AO402" s="680"/>
      <c r="AP402" s="680"/>
      <c r="AQ402" s="261"/>
      <c r="AR402" s="261" t="s">
        <v>1350</v>
      </c>
      <c r="AS402" s="261"/>
      <c r="AT402" s="261" t="s">
        <v>1247</v>
      </c>
    </row>
    <row r="403" spans="1:46" ht="12.75">
      <c r="A403" s="228" t="s">
        <v>398</v>
      </c>
      <c r="B403" s="228"/>
      <c r="C403" s="228"/>
      <c r="D403" s="228"/>
      <c r="E403" s="270" t="s">
        <v>285</v>
      </c>
      <c r="F403" s="270"/>
      <c r="G403" s="270"/>
      <c r="H403" s="228" t="s">
        <v>286</v>
      </c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8"/>
      <c r="W403" s="228"/>
      <c r="X403" s="228"/>
      <c r="Y403" s="228"/>
      <c r="Z403" s="680">
        <v>150000</v>
      </c>
      <c r="AA403" s="680"/>
      <c r="AB403" s="680"/>
      <c r="AC403" s="680"/>
      <c r="AD403" s="680"/>
      <c r="AE403" s="680"/>
      <c r="AF403" s="680"/>
      <c r="AG403" s="680">
        <v>147600</v>
      </c>
      <c r="AH403" s="680"/>
      <c r="AI403" s="680"/>
      <c r="AJ403" s="680">
        <v>99593.82</v>
      </c>
      <c r="AK403" s="680"/>
      <c r="AL403" s="680"/>
      <c r="AM403" s="680"/>
      <c r="AN403" s="680"/>
      <c r="AO403" s="680"/>
      <c r="AP403" s="680"/>
      <c r="AQ403" s="261"/>
      <c r="AR403" s="261" t="s">
        <v>1351</v>
      </c>
      <c r="AS403" s="261"/>
      <c r="AT403" s="261" t="s">
        <v>1352</v>
      </c>
    </row>
    <row r="404" spans="1:46" ht="12.75">
      <c r="A404" s="228" t="s">
        <v>398</v>
      </c>
      <c r="B404" s="228"/>
      <c r="C404" s="228"/>
      <c r="D404" s="228"/>
      <c r="E404" s="270" t="s">
        <v>1353</v>
      </c>
      <c r="F404" s="270"/>
      <c r="G404" s="270"/>
      <c r="H404" s="228" t="s">
        <v>1354</v>
      </c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8"/>
      <c r="W404" s="228"/>
      <c r="X404" s="228"/>
      <c r="Y404" s="228"/>
      <c r="Z404" s="680"/>
      <c r="AA404" s="680"/>
      <c r="AB404" s="680"/>
      <c r="AC404" s="680"/>
      <c r="AD404" s="680"/>
      <c r="AE404" s="680"/>
      <c r="AF404" s="680"/>
      <c r="AG404" s="680">
        <v>2400</v>
      </c>
      <c r="AH404" s="680"/>
      <c r="AI404" s="680"/>
      <c r="AJ404" s="680">
        <v>2322</v>
      </c>
      <c r="AK404" s="680"/>
      <c r="AL404" s="680"/>
      <c r="AM404" s="680"/>
      <c r="AN404" s="680"/>
      <c r="AO404" s="680"/>
      <c r="AP404" s="680"/>
      <c r="AQ404" s="261"/>
      <c r="AR404" s="261" t="s">
        <v>1046</v>
      </c>
      <c r="AS404" s="261"/>
      <c r="AT404" s="261" t="s">
        <v>1196</v>
      </c>
    </row>
    <row r="405" spans="1:46" ht="12.75">
      <c r="A405" s="228" t="s">
        <v>398</v>
      </c>
      <c r="B405" s="228"/>
      <c r="C405" s="228"/>
      <c r="D405" s="228"/>
      <c r="E405" s="270" t="s">
        <v>362</v>
      </c>
      <c r="F405" s="270"/>
      <c r="G405" s="270"/>
      <c r="H405" s="228" t="s">
        <v>363</v>
      </c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8"/>
      <c r="W405" s="228"/>
      <c r="X405" s="228"/>
      <c r="Y405" s="228"/>
      <c r="Z405" s="680">
        <v>4000</v>
      </c>
      <c r="AA405" s="680"/>
      <c r="AB405" s="680"/>
      <c r="AC405" s="680"/>
      <c r="AD405" s="680"/>
      <c r="AE405" s="680"/>
      <c r="AF405" s="680"/>
      <c r="AG405" s="680">
        <v>4000</v>
      </c>
      <c r="AH405" s="680"/>
      <c r="AI405" s="680"/>
      <c r="AJ405" s="680">
        <v>300</v>
      </c>
      <c r="AK405" s="680"/>
      <c r="AL405" s="680"/>
      <c r="AM405" s="680"/>
      <c r="AN405" s="680"/>
      <c r="AO405" s="680"/>
      <c r="AP405" s="680"/>
      <c r="AQ405" s="261"/>
      <c r="AR405" s="261" t="s">
        <v>1355</v>
      </c>
      <c r="AS405" s="261"/>
      <c r="AT405" s="261" t="s">
        <v>1355</v>
      </c>
    </row>
    <row r="406" spans="1:46" ht="12.75">
      <c r="A406" s="228" t="s">
        <v>398</v>
      </c>
      <c r="B406" s="228"/>
      <c r="C406" s="228"/>
      <c r="D406" s="228"/>
      <c r="E406" s="270" t="s">
        <v>405</v>
      </c>
      <c r="F406" s="270"/>
      <c r="G406" s="270"/>
      <c r="H406" s="228" t="s">
        <v>406</v>
      </c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8"/>
      <c r="W406" s="228"/>
      <c r="X406" s="228"/>
      <c r="Y406" s="228"/>
      <c r="Z406" s="680">
        <v>17000</v>
      </c>
      <c r="AA406" s="680"/>
      <c r="AB406" s="680"/>
      <c r="AC406" s="680"/>
      <c r="AD406" s="680"/>
      <c r="AE406" s="680"/>
      <c r="AF406" s="680"/>
      <c r="AG406" s="680">
        <v>17000</v>
      </c>
      <c r="AH406" s="680"/>
      <c r="AI406" s="680"/>
      <c r="AJ406" s="680">
        <v>1347</v>
      </c>
      <c r="AK406" s="680"/>
      <c r="AL406" s="680"/>
      <c r="AM406" s="680"/>
      <c r="AN406" s="680"/>
      <c r="AO406" s="680"/>
      <c r="AP406" s="680"/>
      <c r="AQ406" s="261"/>
      <c r="AR406" s="261" t="s">
        <v>1356</v>
      </c>
      <c r="AS406" s="261"/>
      <c r="AT406" s="261" t="s">
        <v>1356</v>
      </c>
    </row>
    <row r="407" spans="1:46" ht="12.75">
      <c r="A407" s="228" t="s">
        <v>398</v>
      </c>
      <c r="B407" s="228"/>
      <c r="C407" s="228"/>
      <c r="D407" s="228"/>
      <c r="E407" s="270" t="s">
        <v>364</v>
      </c>
      <c r="F407" s="270"/>
      <c r="G407" s="270"/>
      <c r="H407" s="228" t="s">
        <v>365</v>
      </c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  <c r="Z407" s="680">
        <v>5000</v>
      </c>
      <c r="AA407" s="680"/>
      <c r="AB407" s="680"/>
      <c r="AC407" s="680"/>
      <c r="AD407" s="680"/>
      <c r="AE407" s="680"/>
      <c r="AF407" s="680"/>
      <c r="AG407" s="680">
        <v>5000</v>
      </c>
      <c r="AH407" s="680"/>
      <c r="AI407" s="680"/>
      <c r="AJ407" s="680"/>
      <c r="AK407" s="680"/>
      <c r="AL407" s="680"/>
      <c r="AM407" s="680"/>
      <c r="AN407" s="680"/>
      <c r="AO407" s="680"/>
      <c r="AP407" s="680"/>
      <c r="AQ407" s="261"/>
      <c r="AR407" s="261" t="s">
        <v>1013</v>
      </c>
      <c r="AS407" s="261"/>
      <c r="AT407" s="261" t="s">
        <v>1013</v>
      </c>
    </row>
    <row r="408" spans="1:46" ht="12.75">
      <c r="A408" s="228" t="s">
        <v>398</v>
      </c>
      <c r="B408" s="228"/>
      <c r="C408" s="228"/>
      <c r="D408" s="228"/>
      <c r="E408" s="270" t="s">
        <v>407</v>
      </c>
      <c r="F408" s="270"/>
      <c r="G408" s="270"/>
      <c r="H408" s="228" t="s">
        <v>408</v>
      </c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8"/>
      <c r="Z408" s="680">
        <v>200000</v>
      </c>
      <c r="AA408" s="680"/>
      <c r="AB408" s="680"/>
      <c r="AC408" s="680"/>
      <c r="AD408" s="680"/>
      <c r="AE408" s="680"/>
      <c r="AF408" s="680"/>
      <c r="AG408" s="680">
        <v>100000</v>
      </c>
      <c r="AH408" s="680"/>
      <c r="AI408" s="680"/>
      <c r="AJ408" s="680">
        <v>52331.98</v>
      </c>
      <c r="AK408" s="680"/>
      <c r="AL408" s="680"/>
      <c r="AM408" s="680"/>
      <c r="AN408" s="680"/>
      <c r="AO408" s="680"/>
      <c r="AP408" s="680"/>
      <c r="AQ408" s="261"/>
      <c r="AR408" s="261" t="s">
        <v>1357</v>
      </c>
      <c r="AS408" s="261"/>
      <c r="AT408" s="261" t="s">
        <v>1358</v>
      </c>
    </row>
    <row r="409" spans="1:46" ht="12.75">
      <c r="A409" s="228" t="s">
        <v>398</v>
      </c>
      <c r="B409" s="228"/>
      <c r="C409" s="228"/>
      <c r="D409" s="228"/>
      <c r="E409" s="270" t="s">
        <v>409</v>
      </c>
      <c r="F409" s="270"/>
      <c r="G409" s="270"/>
      <c r="H409" s="228" t="s">
        <v>410</v>
      </c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8"/>
      <c r="W409" s="228"/>
      <c r="X409" s="228"/>
      <c r="Y409" s="228"/>
      <c r="Z409" s="680">
        <v>12000</v>
      </c>
      <c r="AA409" s="680"/>
      <c r="AB409" s="680"/>
      <c r="AC409" s="680"/>
      <c r="AD409" s="680"/>
      <c r="AE409" s="680"/>
      <c r="AF409" s="680"/>
      <c r="AG409" s="680">
        <v>12000</v>
      </c>
      <c r="AH409" s="680"/>
      <c r="AI409" s="680"/>
      <c r="AJ409" s="680">
        <v>1000</v>
      </c>
      <c r="AK409" s="680"/>
      <c r="AL409" s="680"/>
      <c r="AM409" s="680"/>
      <c r="AN409" s="680"/>
      <c r="AO409" s="680"/>
      <c r="AP409" s="680"/>
      <c r="AQ409" s="261"/>
      <c r="AR409" s="261" t="s">
        <v>1359</v>
      </c>
      <c r="AS409" s="261"/>
      <c r="AT409" s="261" t="s">
        <v>1359</v>
      </c>
    </row>
    <row r="410" spans="1:46" ht="12.75">
      <c r="A410" s="228" t="s">
        <v>398</v>
      </c>
      <c r="B410" s="228"/>
      <c r="C410" s="228"/>
      <c r="D410" s="228"/>
      <c r="E410" s="270" t="s">
        <v>378</v>
      </c>
      <c r="F410" s="270"/>
      <c r="G410" s="270"/>
      <c r="H410" s="228" t="s">
        <v>379</v>
      </c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28"/>
      <c r="X410" s="228"/>
      <c r="Y410" s="228"/>
      <c r="Z410" s="680"/>
      <c r="AA410" s="680"/>
      <c r="AB410" s="680"/>
      <c r="AC410" s="680"/>
      <c r="AD410" s="680"/>
      <c r="AE410" s="680"/>
      <c r="AF410" s="680"/>
      <c r="AG410" s="680">
        <v>9500</v>
      </c>
      <c r="AH410" s="680"/>
      <c r="AI410" s="680"/>
      <c r="AJ410" s="680">
        <v>8099</v>
      </c>
      <c r="AK410" s="680"/>
      <c r="AL410" s="680"/>
      <c r="AM410" s="680"/>
      <c r="AN410" s="680"/>
      <c r="AO410" s="680"/>
      <c r="AP410" s="680"/>
      <c r="AQ410" s="261"/>
      <c r="AR410" s="261" t="s">
        <v>1046</v>
      </c>
      <c r="AS410" s="261"/>
      <c r="AT410" s="261" t="s">
        <v>1360</v>
      </c>
    </row>
    <row r="411" spans="1:46" ht="12.75">
      <c r="A411" s="228" t="s">
        <v>398</v>
      </c>
      <c r="B411" s="228"/>
      <c r="C411" s="228"/>
      <c r="D411" s="228"/>
      <c r="E411" s="270" t="s">
        <v>380</v>
      </c>
      <c r="F411" s="270"/>
      <c r="G411" s="270"/>
      <c r="H411" s="228" t="s">
        <v>381</v>
      </c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8"/>
      <c r="W411" s="228"/>
      <c r="X411" s="228"/>
      <c r="Y411" s="228"/>
      <c r="Z411" s="680">
        <v>800000</v>
      </c>
      <c r="AA411" s="680"/>
      <c r="AB411" s="680"/>
      <c r="AC411" s="680"/>
      <c r="AD411" s="680"/>
      <c r="AE411" s="680"/>
      <c r="AF411" s="680"/>
      <c r="AG411" s="680">
        <v>670000</v>
      </c>
      <c r="AH411" s="680"/>
      <c r="AI411" s="680"/>
      <c r="AJ411" s="680">
        <v>82787.93</v>
      </c>
      <c r="AK411" s="680"/>
      <c r="AL411" s="680"/>
      <c r="AM411" s="680"/>
      <c r="AN411" s="680"/>
      <c r="AO411" s="680"/>
      <c r="AP411" s="680"/>
      <c r="AQ411" s="261"/>
      <c r="AR411" s="261" t="s">
        <v>1361</v>
      </c>
      <c r="AS411" s="261"/>
      <c r="AT411" s="261" t="s">
        <v>1362</v>
      </c>
    </row>
    <row r="412" spans="1:46" ht="12.75">
      <c r="A412" s="228" t="s">
        <v>398</v>
      </c>
      <c r="B412" s="228"/>
      <c r="C412" s="228"/>
      <c r="D412" s="228"/>
      <c r="E412" s="270" t="s">
        <v>411</v>
      </c>
      <c r="F412" s="270"/>
      <c r="G412" s="270"/>
      <c r="H412" s="228" t="s">
        <v>412</v>
      </c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28"/>
      <c r="Y412" s="228"/>
      <c r="Z412" s="680">
        <v>50000</v>
      </c>
      <c r="AA412" s="680"/>
      <c r="AB412" s="680"/>
      <c r="AC412" s="680"/>
      <c r="AD412" s="680"/>
      <c r="AE412" s="680"/>
      <c r="AF412" s="680"/>
      <c r="AG412" s="680"/>
      <c r="AH412" s="680"/>
      <c r="AI412" s="680"/>
      <c r="AJ412" s="680"/>
      <c r="AK412" s="680"/>
      <c r="AL412" s="680"/>
      <c r="AM412" s="680"/>
      <c r="AN412" s="680"/>
      <c r="AO412" s="680"/>
      <c r="AP412" s="680"/>
      <c r="AQ412" s="261"/>
      <c r="AR412" s="261" t="s">
        <v>1013</v>
      </c>
      <c r="AS412" s="261"/>
      <c r="AT412" s="261" t="s">
        <v>1046</v>
      </c>
    </row>
    <row r="413" spans="1:46" ht="12.75">
      <c r="A413" s="228" t="s">
        <v>398</v>
      </c>
      <c r="B413" s="228"/>
      <c r="C413" s="228"/>
      <c r="D413" s="228"/>
      <c r="E413" s="270" t="s">
        <v>250</v>
      </c>
      <c r="F413" s="270"/>
      <c r="G413" s="270"/>
      <c r="H413" s="228" t="s">
        <v>251</v>
      </c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8"/>
      <c r="W413" s="228"/>
      <c r="X413" s="228"/>
      <c r="Y413" s="228"/>
      <c r="Z413" s="680">
        <v>180000</v>
      </c>
      <c r="AA413" s="680"/>
      <c r="AB413" s="680"/>
      <c r="AC413" s="680"/>
      <c r="AD413" s="680"/>
      <c r="AE413" s="680"/>
      <c r="AF413" s="680"/>
      <c r="AG413" s="680"/>
      <c r="AH413" s="680"/>
      <c r="AI413" s="680"/>
      <c r="AJ413" s="680"/>
      <c r="AK413" s="680"/>
      <c r="AL413" s="680"/>
      <c r="AM413" s="680"/>
      <c r="AN413" s="680"/>
      <c r="AO413" s="680"/>
      <c r="AP413" s="680"/>
      <c r="AQ413" s="261"/>
      <c r="AR413" s="261" t="s">
        <v>1013</v>
      </c>
      <c r="AS413" s="261"/>
      <c r="AT413" s="261" t="s">
        <v>1046</v>
      </c>
    </row>
    <row r="414" spans="1:46" ht="12.75">
      <c r="A414" s="228" t="s">
        <v>398</v>
      </c>
      <c r="B414" s="228"/>
      <c r="C414" s="228"/>
      <c r="D414" s="228"/>
      <c r="E414" s="270" t="s">
        <v>260</v>
      </c>
      <c r="F414" s="270"/>
      <c r="G414" s="270"/>
      <c r="H414" s="228" t="s">
        <v>261</v>
      </c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8"/>
      <c r="W414" s="228"/>
      <c r="X414" s="228"/>
      <c r="Y414" s="228"/>
      <c r="Z414" s="680"/>
      <c r="AA414" s="680"/>
      <c r="AB414" s="680"/>
      <c r="AC414" s="680"/>
      <c r="AD414" s="680"/>
      <c r="AE414" s="680"/>
      <c r="AF414" s="680"/>
      <c r="AG414" s="680">
        <v>44000</v>
      </c>
      <c r="AH414" s="680"/>
      <c r="AI414" s="680"/>
      <c r="AJ414" s="680">
        <v>43076</v>
      </c>
      <c r="AK414" s="680"/>
      <c r="AL414" s="680"/>
      <c r="AM414" s="680"/>
      <c r="AN414" s="680"/>
      <c r="AO414" s="680"/>
      <c r="AP414" s="680"/>
      <c r="AQ414" s="261"/>
      <c r="AR414" s="261" t="s">
        <v>1046</v>
      </c>
      <c r="AS414" s="261"/>
      <c r="AT414" s="261" t="s">
        <v>1363</v>
      </c>
    </row>
    <row r="415" spans="1:46" ht="12.75">
      <c r="A415" s="228" t="s">
        <v>398</v>
      </c>
      <c r="B415" s="228"/>
      <c r="C415" s="228"/>
      <c r="D415" s="228"/>
      <c r="E415" s="270" t="s">
        <v>329</v>
      </c>
      <c r="F415" s="270"/>
      <c r="G415" s="270"/>
      <c r="H415" s="228" t="s">
        <v>330</v>
      </c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8"/>
      <c r="W415" s="228"/>
      <c r="X415" s="228"/>
      <c r="Y415" s="228"/>
      <c r="Z415" s="680">
        <v>70000</v>
      </c>
      <c r="AA415" s="680"/>
      <c r="AB415" s="680"/>
      <c r="AC415" s="680"/>
      <c r="AD415" s="680"/>
      <c r="AE415" s="680"/>
      <c r="AF415" s="680"/>
      <c r="AG415" s="680">
        <v>70000</v>
      </c>
      <c r="AH415" s="680"/>
      <c r="AI415" s="680"/>
      <c r="AJ415" s="680">
        <v>14714</v>
      </c>
      <c r="AK415" s="680"/>
      <c r="AL415" s="680"/>
      <c r="AM415" s="680"/>
      <c r="AN415" s="680"/>
      <c r="AO415" s="680"/>
      <c r="AP415" s="680"/>
      <c r="AQ415" s="261"/>
      <c r="AR415" s="261" t="s">
        <v>1364</v>
      </c>
      <c r="AS415" s="261"/>
      <c r="AT415" s="261" t="s">
        <v>1364</v>
      </c>
    </row>
    <row r="416" spans="1:46" ht="12.75">
      <c r="A416" s="228" t="s">
        <v>398</v>
      </c>
      <c r="B416" s="228"/>
      <c r="C416" s="228"/>
      <c r="D416" s="228"/>
      <c r="E416" s="270" t="s">
        <v>243</v>
      </c>
      <c r="F416" s="270"/>
      <c r="G416" s="270"/>
      <c r="H416" s="228" t="s">
        <v>244</v>
      </c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8"/>
      <c r="W416" s="228"/>
      <c r="X416" s="228"/>
      <c r="Y416" s="228"/>
      <c r="Z416" s="680">
        <v>845000</v>
      </c>
      <c r="AA416" s="680"/>
      <c r="AB416" s="680"/>
      <c r="AC416" s="680"/>
      <c r="AD416" s="680"/>
      <c r="AE416" s="680"/>
      <c r="AF416" s="680"/>
      <c r="AG416" s="680">
        <v>1021500</v>
      </c>
      <c r="AH416" s="680"/>
      <c r="AI416" s="680"/>
      <c r="AJ416" s="680">
        <v>847269.73</v>
      </c>
      <c r="AK416" s="680"/>
      <c r="AL416" s="680"/>
      <c r="AM416" s="680"/>
      <c r="AN416" s="680"/>
      <c r="AO416" s="680"/>
      <c r="AP416" s="680"/>
      <c r="AQ416" s="261"/>
      <c r="AR416" s="261" t="s">
        <v>1365</v>
      </c>
      <c r="AS416" s="261"/>
      <c r="AT416" s="261" t="s">
        <v>1366</v>
      </c>
    </row>
    <row r="417" spans="1:46" ht="12.75">
      <c r="A417" s="228" t="s">
        <v>398</v>
      </c>
      <c r="B417" s="228"/>
      <c r="C417" s="228"/>
      <c r="D417" s="228"/>
      <c r="E417" s="270" t="s">
        <v>252</v>
      </c>
      <c r="F417" s="270"/>
      <c r="G417" s="270"/>
      <c r="H417" s="228" t="s">
        <v>253</v>
      </c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8"/>
      <c r="W417" s="228"/>
      <c r="X417" s="228"/>
      <c r="Y417" s="228"/>
      <c r="Z417" s="680">
        <v>200000</v>
      </c>
      <c r="AA417" s="680"/>
      <c r="AB417" s="680"/>
      <c r="AC417" s="680"/>
      <c r="AD417" s="680"/>
      <c r="AE417" s="680"/>
      <c r="AF417" s="680"/>
      <c r="AG417" s="680">
        <v>157000</v>
      </c>
      <c r="AH417" s="680"/>
      <c r="AI417" s="680"/>
      <c r="AJ417" s="680">
        <v>33802.8</v>
      </c>
      <c r="AK417" s="680"/>
      <c r="AL417" s="680"/>
      <c r="AM417" s="680"/>
      <c r="AN417" s="680"/>
      <c r="AO417" s="680"/>
      <c r="AP417" s="680"/>
      <c r="AQ417" s="261"/>
      <c r="AR417" s="261" t="s">
        <v>1367</v>
      </c>
      <c r="AS417" s="261"/>
      <c r="AT417" s="261" t="s">
        <v>1368</v>
      </c>
    </row>
    <row r="418" spans="1:46" ht="12.75">
      <c r="A418" s="228" t="s">
        <v>398</v>
      </c>
      <c r="B418" s="228"/>
      <c r="C418" s="228"/>
      <c r="D418" s="228"/>
      <c r="E418" s="270" t="s">
        <v>413</v>
      </c>
      <c r="F418" s="270"/>
      <c r="G418" s="270"/>
      <c r="H418" s="228" t="s">
        <v>414</v>
      </c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8"/>
      <c r="W418" s="228"/>
      <c r="X418" s="228"/>
      <c r="Y418" s="228"/>
      <c r="Z418" s="680">
        <v>150000</v>
      </c>
      <c r="AA418" s="680"/>
      <c r="AB418" s="680"/>
      <c r="AC418" s="680"/>
      <c r="AD418" s="680"/>
      <c r="AE418" s="680"/>
      <c r="AF418" s="680"/>
      <c r="AG418" s="680">
        <v>150000</v>
      </c>
      <c r="AH418" s="680"/>
      <c r="AI418" s="680"/>
      <c r="AJ418" s="680">
        <v>5670</v>
      </c>
      <c r="AK418" s="680"/>
      <c r="AL418" s="680"/>
      <c r="AM418" s="680"/>
      <c r="AN418" s="680"/>
      <c r="AO418" s="680"/>
      <c r="AP418" s="680"/>
      <c r="AQ418" s="261"/>
      <c r="AR418" s="261" t="s">
        <v>1369</v>
      </c>
      <c r="AS418" s="261"/>
      <c r="AT418" s="261" t="s">
        <v>1369</v>
      </c>
    </row>
    <row r="419" spans="1:46" ht="12.75">
      <c r="A419" s="228" t="s">
        <v>398</v>
      </c>
      <c r="B419" s="228"/>
      <c r="C419" s="228"/>
      <c r="D419" s="228"/>
      <c r="E419" s="270" t="s">
        <v>287</v>
      </c>
      <c r="F419" s="270"/>
      <c r="G419" s="270"/>
      <c r="H419" s="228" t="s">
        <v>288</v>
      </c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8"/>
      <c r="W419" s="228"/>
      <c r="X419" s="228"/>
      <c r="Y419" s="228"/>
      <c r="Z419" s="680">
        <v>800000</v>
      </c>
      <c r="AA419" s="680"/>
      <c r="AB419" s="680"/>
      <c r="AC419" s="680"/>
      <c r="AD419" s="680"/>
      <c r="AE419" s="680"/>
      <c r="AF419" s="680"/>
      <c r="AG419" s="680">
        <v>800000</v>
      </c>
      <c r="AH419" s="680"/>
      <c r="AI419" s="680"/>
      <c r="AJ419" s="680">
        <v>574256</v>
      </c>
      <c r="AK419" s="680"/>
      <c r="AL419" s="680"/>
      <c r="AM419" s="680"/>
      <c r="AN419" s="680"/>
      <c r="AO419" s="680"/>
      <c r="AP419" s="680"/>
      <c r="AQ419" s="261"/>
      <c r="AR419" s="261" t="s">
        <v>1370</v>
      </c>
      <c r="AS419" s="261"/>
      <c r="AT419" s="261" t="s">
        <v>1370</v>
      </c>
    </row>
    <row r="420" spans="1:46" ht="12.75">
      <c r="A420" s="228" t="s">
        <v>398</v>
      </c>
      <c r="B420" s="228"/>
      <c r="C420" s="228"/>
      <c r="D420" s="228"/>
      <c r="E420" s="270" t="s">
        <v>246</v>
      </c>
      <c r="F420" s="270"/>
      <c r="G420" s="270"/>
      <c r="H420" s="228" t="s">
        <v>1218</v>
      </c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8"/>
      <c r="W420" s="228"/>
      <c r="X420" s="228"/>
      <c r="Y420" s="228"/>
      <c r="Z420" s="680">
        <v>99000</v>
      </c>
      <c r="AA420" s="680"/>
      <c r="AB420" s="680"/>
      <c r="AC420" s="680"/>
      <c r="AD420" s="680"/>
      <c r="AE420" s="680"/>
      <c r="AF420" s="680"/>
      <c r="AG420" s="680">
        <v>99000</v>
      </c>
      <c r="AH420" s="680"/>
      <c r="AI420" s="680"/>
      <c r="AJ420" s="680">
        <v>99000</v>
      </c>
      <c r="AK420" s="680"/>
      <c r="AL420" s="680"/>
      <c r="AM420" s="680"/>
      <c r="AN420" s="680"/>
      <c r="AO420" s="680"/>
      <c r="AP420" s="680"/>
      <c r="AQ420" s="261"/>
      <c r="AR420" s="261" t="s">
        <v>835</v>
      </c>
      <c r="AS420" s="261"/>
      <c r="AT420" s="261" t="s">
        <v>835</v>
      </c>
    </row>
    <row r="421" spans="1:46" ht="12.75">
      <c r="A421" s="228" t="s">
        <v>398</v>
      </c>
      <c r="B421" s="228"/>
      <c r="C421" s="228"/>
      <c r="D421" s="228"/>
      <c r="E421" s="270" t="s">
        <v>289</v>
      </c>
      <c r="F421" s="270"/>
      <c r="G421" s="270"/>
      <c r="H421" s="228" t="s">
        <v>290</v>
      </c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8"/>
      <c r="W421" s="228"/>
      <c r="X421" s="228"/>
      <c r="Y421" s="228"/>
      <c r="Z421" s="680">
        <v>90000</v>
      </c>
      <c r="AA421" s="680"/>
      <c r="AB421" s="680"/>
      <c r="AC421" s="680"/>
      <c r="AD421" s="680"/>
      <c r="AE421" s="680"/>
      <c r="AF421" s="680"/>
      <c r="AG421" s="680">
        <v>90000</v>
      </c>
      <c r="AH421" s="680"/>
      <c r="AI421" s="680"/>
      <c r="AJ421" s="680">
        <v>15750</v>
      </c>
      <c r="AK421" s="680"/>
      <c r="AL421" s="680"/>
      <c r="AM421" s="680"/>
      <c r="AN421" s="680"/>
      <c r="AO421" s="680"/>
      <c r="AP421" s="680"/>
      <c r="AQ421" s="261"/>
      <c r="AR421" s="261" t="s">
        <v>1371</v>
      </c>
      <c r="AS421" s="261"/>
      <c r="AT421" s="261" t="s">
        <v>1371</v>
      </c>
    </row>
    <row r="422" spans="1:46" ht="12.75">
      <c r="A422" s="228" t="s">
        <v>398</v>
      </c>
      <c r="B422" s="228"/>
      <c r="C422" s="228"/>
      <c r="D422" s="228"/>
      <c r="E422" s="270" t="s">
        <v>415</v>
      </c>
      <c r="F422" s="270"/>
      <c r="G422" s="270"/>
      <c r="H422" s="228" t="s">
        <v>416</v>
      </c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8"/>
      <c r="W422" s="228"/>
      <c r="X422" s="228"/>
      <c r="Y422" s="228"/>
      <c r="Z422" s="680">
        <v>20000</v>
      </c>
      <c r="AA422" s="680"/>
      <c r="AB422" s="680"/>
      <c r="AC422" s="680"/>
      <c r="AD422" s="680"/>
      <c r="AE422" s="680"/>
      <c r="AF422" s="680"/>
      <c r="AG422" s="680">
        <v>20000</v>
      </c>
      <c r="AH422" s="680"/>
      <c r="AI422" s="680"/>
      <c r="AJ422" s="680"/>
      <c r="AK422" s="680"/>
      <c r="AL422" s="680"/>
      <c r="AM422" s="680"/>
      <c r="AN422" s="680"/>
      <c r="AO422" s="680"/>
      <c r="AP422" s="680"/>
      <c r="AQ422" s="261"/>
      <c r="AR422" s="261" t="s">
        <v>1013</v>
      </c>
      <c r="AS422" s="261"/>
      <c r="AT422" s="261" t="s">
        <v>1013</v>
      </c>
    </row>
    <row r="423" spans="1:46" ht="12.75">
      <c r="A423" s="284" t="s">
        <v>398</v>
      </c>
      <c r="B423" s="284"/>
      <c r="C423" s="284"/>
      <c r="D423" s="284"/>
      <c r="E423" s="284" t="s">
        <v>417</v>
      </c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681">
        <v>16567500</v>
      </c>
      <c r="AA423" s="681"/>
      <c r="AB423" s="681"/>
      <c r="AC423" s="681"/>
      <c r="AD423" s="681"/>
      <c r="AE423" s="681"/>
      <c r="AF423" s="681"/>
      <c r="AG423" s="681">
        <v>18014500</v>
      </c>
      <c r="AH423" s="681"/>
      <c r="AI423" s="681"/>
      <c r="AJ423" s="681">
        <v>15397465.74</v>
      </c>
      <c r="AK423" s="681"/>
      <c r="AL423" s="681"/>
      <c r="AM423" s="681"/>
      <c r="AN423" s="681"/>
      <c r="AO423" s="681"/>
      <c r="AP423" s="681"/>
      <c r="AQ423" s="285"/>
      <c r="AR423" s="285" t="s">
        <v>1372</v>
      </c>
      <c r="AS423" s="285"/>
      <c r="AT423" s="285" t="s">
        <v>1373</v>
      </c>
    </row>
    <row r="424" spans="1:46" ht="12.75">
      <c r="A424" s="228" t="s">
        <v>222</v>
      </c>
      <c r="B424" s="228"/>
      <c r="C424" s="228"/>
      <c r="D424" s="228"/>
      <c r="E424" s="270" t="s">
        <v>321</v>
      </c>
      <c r="F424" s="270"/>
      <c r="G424" s="270"/>
      <c r="H424" s="228" t="s">
        <v>322</v>
      </c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8"/>
      <c r="W424" s="228"/>
      <c r="X424" s="228"/>
      <c r="Y424" s="228"/>
      <c r="Z424" s="680">
        <v>111700000</v>
      </c>
      <c r="AA424" s="680"/>
      <c r="AB424" s="680"/>
      <c r="AC424" s="680"/>
      <c r="AD424" s="680"/>
      <c r="AE424" s="680"/>
      <c r="AF424" s="680"/>
      <c r="AG424" s="680">
        <v>126596300</v>
      </c>
      <c r="AH424" s="680"/>
      <c r="AI424" s="680"/>
      <c r="AJ424" s="680">
        <v>125968030</v>
      </c>
      <c r="AK424" s="680"/>
      <c r="AL424" s="680"/>
      <c r="AM424" s="680"/>
      <c r="AN424" s="680"/>
      <c r="AO424" s="680"/>
      <c r="AP424" s="680"/>
      <c r="AQ424" s="261"/>
      <c r="AR424" s="261" t="s">
        <v>1374</v>
      </c>
      <c r="AS424" s="261"/>
      <c r="AT424" s="261" t="s">
        <v>1375</v>
      </c>
    </row>
    <row r="425" spans="1:46" ht="12.75">
      <c r="A425" s="228" t="s">
        <v>222</v>
      </c>
      <c r="B425" s="228"/>
      <c r="C425" s="228"/>
      <c r="D425" s="228"/>
      <c r="E425" s="270" t="s">
        <v>323</v>
      </c>
      <c r="F425" s="270"/>
      <c r="G425" s="270"/>
      <c r="H425" s="228" t="s">
        <v>324</v>
      </c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8"/>
      <c r="W425" s="228"/>
      <c r="X425" s="228"/>
      <c r="Y425" s="228"/>
      <c r="Z425" s="680">
        <v>5000000</v>
      </c>
      <c r="AA425" s="680"/>
      <c r="AB425" s="680"/>
      <c r="AC425" s="680"/>
      <c r="AD425" s="680"/>
      <c r="AE425" s="680"/>
      <c r="AF425" s="680"/>
      <c r="AG425" s="680">
        <v>7349500</v>
      </c>
      <c r="AH425" s="680"/>
      <c r="AI425" s="680"/>
      <c r="AJ425" s="680">
        <v>7349488</v>
      </c>
      <c r="AK425" s="680"/>
      <c r="AL425" s="680"/>
      <c r="AM425" s="680"/>
      <c r="AN425" s="680"/>
      <c r="AO425" s="680"/>
      <c r="AP425" s="680"/>
      <c r="AQ425" s="261"/>
      <c r="AR425" s="261" t="s">
        <v>1376</v>
      </c>
      <c r="AS425" s="261"/>
      <c r="AT425" s="261" t="s">
        <v>835</v>
      </c>
    </row>
    <row r="426" spans="1:46" ht="12.75">
      <c r="A426" s="228" t="s">
        <v>222</v>
      </c>
      <c r="B426" s="228"/>
      <c r="C426" s="228"/>
      <c r="D426" s="228"/>
      <c r="E426" s="270" t="s">
        <v>418</v>
      </c>
      <c r="F426" s="270"/>
      <c r="G426" s="270"/>
      <c r="H426" s="228" t="s">
        <v>419</v>
      </c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8"/>
      <c r="W426" s="228"/>
      <c r="X426" s="228"/>
      <c r="Y426" s="228"/>
      <c r="Z426" s="680"/>
      <c r="AA426" s="680"/>
      <c r="AB426" s="680"/>
      <c r="AC426" s="680"/>
      <c r="AD426" s="680"/>
      <c r="AE426" s="680"/>
      <c r="AF426" s="680"/>
      <c r="AG426" s="680">
        <v>1000000</v>
      </c>
      <c r="AH426" s="680"/>
      <c r="AI426" s="680"/>
      <c r="AJ426" s="680">
        <v>959310</v>
      </c>
      <c r="AK426" s="680"/>
      <c r="AL426" s="680"/>
      <c r="AM426" s="680"/>
      <c r="AN426" s="680"/>
      <c r="AO426" s="680"/>
      <c r="AP426" s="680"/>
      <c r="AQ426" s="261"/>
      <c r="AR426" s="261" t="s">
        <v>1046</v>
      </c>
      <c r="AS426" s="261"/>
      <c r="AT426" s="261" t="s">
        <v>1274</v>
      </c>
    </row>
    <row r="427" spans="1:46" ht="12.75">
      <c r="A427" s="228" t="s">
        <v>222</v>
      </c>
      <c r="B427" s="228"/>
      <c r="C427" s="228"/>
      <c r="D427" s="228"/>
      <c r="E427" s="270" t="s">
        <v>325</v>
      </c>
      <c r="F427" s="270"/>
      <c r="G427" s="270"/>
      <c r="H427" s="228" t="s">
        <v>326</v>
      </c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28"/>
      <c r="Y427" s="228"/>
      <c r="Z427" s="680">
        <v>29175000</v>
      </c>
      <c r="AA427" s="680"/>
      <c r="AB427" s="680"/>
      <c r="AC427" s="680"/>
      <c r="AD427" s="680"/>
      <c r="AE427" s="680"/>
      <c r="AF427" s="680"/>
      <c r="AG427" s="680">
        <v>33757800</v>
      </c>
      <c r="AH427" s="680"/>
      <c r="AI427" s="680"/>
      <c r="AJ427" s="680">
        <v>33767294</v>
      </c>
      <c r="AK427" s="680"/>
      <c r="AL427" s="680"/>
      <c r="AM427" s="680"/>
      <c r="AN427" s="680"/>
      <c r="AO427" s="680"/>
      <c r="AP427" s="680"/>
      <c r="AQ427" s="261"/>
      <c r="AR427" s="261" t="s">
        <v>1377</v>
      </c>
      <c r="AS427" s="261"/>
      <c r="AT427" s="261" t="s">
        <v>1378</v>
      </c>
    </row>
    <row r="428" spans="1:46" ht="12.75">
      <c r="A428" s="228" t="s">
        <v>222</v>
      </c>
      <c r="B428" s="228"/>
      <c r="C428" s="228"/>
      <c r="D428" s="228"/>
      <c r="E428" s="270" t="s">
        <v>327</v>
      </c>
      <c r="F428" s="270"/>
      <c r="G428" s="270"/>
      <c r="H428" s="228" t="s">
        <v>328</v>
      </c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28"/>
      <c r="Y428" s="228"/>
      <c r="Z428" s="680">
        <v>10503000</v>
      </c>
      <c r="AA428" s="680"/>
      <c r="AB428" s="680"/>
      <c r="AC428" s="680"/>
      <c r="AD428" s="680"/>
      <c r="AE428" s="680"/>
      <c r="AF428" s="680"/>
      <c r="AG428" s="680">
        <v>12400400</v>
      </c>
      <c r="AH428" s="680"/>
      <c r="AI428" s="680"/>
      <c r="AJ428" s="680">
        <v>12421221</v>
      </c>
      <c r="AK428" s="680"/>
      <c r="AL428" s="680"/>
      <c r="AM428" s="680"/>
      <c r="AN428" s="680"/>
      <c r="AO428" s="680"/>
      <c r="AP428" s="680"/>
      <c r="AQ428" s="261"/>
      <c r="AR428" s="261" t="s">
        <v>1379</v>
      </c>
      <c r="AS428" s="261"/>
      <c r="AT428" s="261" t="s">
        <v>1380</v>
      </c>
    </row>
    <row r="429" spans="1:46" ht="12.75">
      <c r="A429" s="228" t="s">
        <v>222</v>
      </c>
      <c r="B429" s="228"/>
      <c r="C429" s="228"/>
      <c r="D429" s="228"/>
      <c r="E429" s="270" t="s">
        <v>376</v>
      </c>
      <c r="F429" s="270"/>
      <c r="G429" s="270"/>
      <c r="H429" s="228" t="s">
        <v>377</v>
      </c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28"/>
      <c r="Y429" s="228"/>
      <c r="Z429" s="680">
        <v>490100</v>
      </c>
      <c r="AA429" s="680"/>
      <c r="AB429" s="680"/>
      <c r="AC429" s="680"/>
      <c r="AD429" s="680"/>
      <c r="AE429" s="680"/>
      <c r="AF429" s="680"/>
      <c r="AG429" s="680">
        <v>616500</v>
      </c>
      <c r="AH429" s="680"/>
      <c r="AI429" s="680"/>
      <c r="AJ429" s="680">
        <v>609903</v>
      </c>
      <c r="AK429" s="680"/>
      <c r="AL429" s="680"/>
      <c r="AM429" s="680"/>
      <c r="AN429" s="680"/>
      <c r="AO429" s="680"/>
      <c r="AP429" s="680"/>
      <c r="AQ429" s="261"/>
      <c r="AR429" s="261" t="s">
        <v>1381</v>
      </c>
      <c r="AS429" s="261"/>
      <c r="AT429" s="261" t="s">
        <v>1382</v>
      </c>
    </row>
    <row r="430" spans="1:46" ht="12.75">
      <c r="A430" s="228" t="s">
        <v>222</v>
      </c>
      <c r="B430" s="228"/>
      <c r="C430" s="228"/>
      <c r="D430" s="228"/>
      <c r="E430" s="270" t="s">
        <v>420</v>
      </c>
      <c r="F430" s="270"/>
      <c r="G430" s="270"/>
      <c r="H430" s="228" t="s">
        <v>421</v>
      </c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8"/>
      <c r="W430" s="228"/>
      <c r="X430" s="228"/>
      <c r="Y430" s="228"/>
      <c r="Z430" s="680">
        <v>120000</v>
      </c>
      <c r="AA430" s="680"/>
      <c r="AB430" s="680"/>
      <c r="AC430" s="680"/>
      <c r="AD430" s="680"/>
      <c r="AE430" s="680"/>
      <c r="AF430" s="680"/>
      <c r="AG430" s="680">
        <v>120000</v>
      </c>
      <c r="AH430" s="680"/>
      <c r="AI430" s="680"/>
      <c r="AJ430" s="680">
        <v>117407.91</v>
      </c>
      <c r="AK430" s="680"/>
      <c r="AL430" s="680"/>
      <c r="AM430" s="680"/>
      <c r="AN430" s="680"/>
      <c r="AO430" s="680"/>
      <c r="AP430" s="680"/>
      <c r="AQ430" s="261"/>
      <c r="AR430" s="261" t="s">
        <v>1383</v>
      </c>
      <c r="AS430" s="261"/>
      <c r="AT430" s="261" t="s">
        <v>1383</v>
      </c>
    </row>
    <row r="431" spans="1:46" ht="12.75">
      <c r="A431" s="228" t="s">
        <v>222</v>
      </c>
      <c r="B431" s="228"/>
      <c r="C431" s="228"/>
      <c r="D431" s="228"/>
      <c r="E431" s="270" t="s">
        <v>422</v>
      </c>
      <c r="F431" s="270"/>
      <c r="G431" s="270"/>
      <c r="H431" s="228" t="s">
        <v>423</v>
      </c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8"/>
      <c r="W431" s="228"/>
      <c r="X431" s="228"/>
      <c r="Y431" s="228"/>
      <c r="Z431" s="680">
        <v>50000</v>
      </c>
      <c r="AA431" s="680"/>
      <c r="AB431" s="680"/>
      <c r="AC431" s="680"/>
      <c r="AD431" s="680"/>
      <c r="AE431" s="680"/>
      <c r="AF431" s="680"/>
      <c r="AG431" s="680">
        <v>50000</v>
      </c>
      <c r="AH431" s="680"/>
      <c r="AI431" s="680"/>
      <c r="AJ431" s="680">
        <v>3041</v>
      </c>
      <c r="AK431" s="680"/>
      <c r="AL431" s="680"/>
      <c r="AM431" s="680"/>
      <c r="AN431" s="680"/>
      <c r="AO431" s="680"/>
      <c r="AP431" s="680"/>
      <c r="AQ431" s="261"/>
      <c r="AR431" s="261" t="s">
        <v>1384</v>
      </c>
      <c r="AS431" s="261"/>
      <c r="AT431" s="261" t="s">
        <v>1384</v>
      </c>
    </row>
    <row r="432" spans="1:46" ht="12.75">
      <c r="A432" s="228" t="s">
        <v>222</v>
      </c>
      <c r="B432" s="228"/>
      <c r="C432" s="228"/>
      <c r="D432" s="228"/>
      <c r="E432" s="270" t="s">
        <v>373</v>
      </c>
      <c r="F432" s="270"/>
      <c r="G432" s="270"/>
      <c r="H432" s="228" t="s">
        <v>374</v>
      </c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8"/>
      <c r="W432" s="228"/>
      <c r="X432" s="228"/>
      <c r="Y432" s="228"/>
      <c r="Z432" s="680">
        <v>10000</v>
      </c>
      <c r="AA432" s="680"/>
      <c r="AB432" s="680"/>
      <c r="AC432" s="680"/>
      <c r="AD432" s="680"/>
      <c r="AE432" s="680"/>
      <c r="AF432" s="680"/>
      <c r="AG432" s="680">
        <v>10000</v>
      </c>
      <c r="AH432" s="680"/>
      <c r="AI432" s="680"/>
      <c r="AJ432" s="680">
        <v>2235</v>
      </c>
      <c r="AK432" s="680"/>
      <c r="AL432" s="680"/>
      <c r="AM432" s="680"/>
      <c r="AN432" s="680"/>
      <c r="AO432" s="680"/>
      <c r="AP432" s="680"/>
      <c r="AQ432" s="261"/>
      <c r="AR432" s="261" t="s">
        <v>1385</v>
      </c>
      <c r="AS432" s="261"/>
      <c r="AT432" s="261" t="s">
        <v>1385</v>
      </c>
    </row>
    <row r="433" spans="1:46" ht="12.75">
      <c r="A433" s="228" t="s">
        <v>222</v>
      </c>
      <c r="B433" s="228"/>
      <c r="C433" s="228"/>
      <c r="D433" s="228"/>
      <c r="E433" s="270" t="s">
        <v>424</v>
      </c>
      <c r="F433" s="270"/>
      <c r="G433" s="270"/>
      <c r="H433" s="228" t="s">
        <v>425</v>
      </c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8"/>
      <c r="W433" s="228"/>
      <c r="X433" s="228"/>
      <c r="Y433" s="228"/>
      <c r="Z433" s="680">
        <v>50000</v>
      </c>
      <c r="AA433" s="680"/>
      <c r="AB433" s="680"/>
      <c r="AC433" s="680"/>
      <c r="AD433" s="680"/>
      <c r="AE433" s="680"/>
      <c r="AF433" s="680"/>
      <c r="AG433" s="680"/>
      <c r="AH433" s="680"/>
      <c r="AI433" s="680"/>
      <c r="AJ433" s="680"/>
      <c r="AK433" s="680"/>
      <c r="AL433" s="680"/>
      <c r="AM433" s="680"/>
      <c r="AN433" s="680"/>
      <c r="AO433" s="680"/>
      <c r="AP433" s="680"/>
      <c r="AQ433" s="261"/>
      <c r="AR433" s="261" t="s">
        <v>1013</v>
      </c>
      <c r="AS433" s="261"/>
      <c r="AT433" s="261" t="s">
        <v>1046</v>
      </c>
    </row>
    <row r="434" spans="1:46" ht="12.75">
      <c r="A434" s="228" t="s">
        <v>222</v>
      </c>
      <c r="B434" s="228"/>
      <c r="C434" s="228"/>
      <c r="D434" s="228"/>
      <c r="E434" s="270" t="s">
        <v>296</v>
      </c>
      <c r="F434" s="270"/>
      <c r="G434" s="270"/>
      <c r="H434" s="228" t="s">
        <v>297</v>
      </c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8"/>
      <c r="W434" s="228"/>
      <c r="X434" s="228"/>
      <c r="Y434" s="228"/>
      <c r="Z434" s="680">
        <v>278000</v>
      </c>
      <c r="AA434" s="680"/>
      <c r="AB434" s="680"/>
      <c r="AC434" s="680"/>
      <c r="AD434" s="680"/>
      <c r="AE434" s="680"/>
      <c r="AF434" s="680"/>
      <c r="AG434" s="680">
        <v>287700</v>
      </c>
      <c r="AH434" s="680"/>
      <c r="AI434" s="680"/>
      <c r="AJ434" s="680">
        <v>271819.8</v>
      </c>
      <c r="AK434" s="680"/>
      <c r="AL434" s="680"/>
      <c r="AM434" s="680"/>
      <c r="AN434" s="680"/>
      <c r="AO434" s="680"/>
      <c r="AP434" s="680"/>
      <c r="AQ434" s="261"/>
      <c r="AR434" s="261" t="s">
        <v>1386</v>
      </c>
      <c r="AS434" s="261"/>
      <c r="AT434" s="261" t="s">
        <v>1387</v>
      </c>
    </row>
    <row r="435" spans="1:46" ht="12.75">
      <c r="A435" s="228" t="s">
        <v>222</v>
      </c>
      <c r="B435" s="228"/>
      <c r="C435" s="228"/>
      <c r="D435" s="228"/>
      <c r="E435" s="270" t="s">
        <v>266</v>
      </c>
      <c r="F435" s="270"/>
      <c r="G435" s="270"/>
      <c r="H435" s="228" t="s">
        <v>267</v>
      </c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8"/>
      <c r="W435" s="228"/>
      <c r="X435" s="228"/>
      <c r="Y435" s="228"/>
      <c r="Z435" s="680">
        <v>800000</v>
      </c>
      <c r="AA435" s="680"/>
      <c r="AB435" s="680"/>
      <c r="AC435" s="680"/>
      <c r="AD435" s="680"/>
      <c r="AE435" s="680"/>
      <c r="AF435" s="680"/>
      <c r="AG435" s="680">
        <v>1295900</v>
      </c>
      <c r="AH435" s="680"/>
      <c r="AI435" s="680"/>
      <c r="AJ435" s="680">
        <v>1250160.76</v>
      </c>
      <c r="AK435" s="680"/>
      <c r="AL435" s="680"/>
      <c r="AM435" s="680"/>
      <c r="AN435" s="680"/>
      <c r="AO435" s="680"/>
      <c r="AP435" s="680"/>
      <c r="AQ435" s="261"/>
      <c r="AR435" s="261" t="s">
        <v>1388</v>
      </c>
      <c r="AS435" s="261"/>
      <c r="AT435" s="261" t="s">
        <v>1389</v>
      </c>
    </row>
    <row r="436" spans="1:46" ht="12.75">
      <c r="A436" s="228" t="s">
        <v>222</v>
      </c>
      <c r="B436" s="228"/>
      <c r="C436" s="228"/>
      <c r="D436" s="228"/>
      <c r="E436" s="270" t="s">
        <v>285</v>
      </c>
      <c r="F436" s="270"/>
      <c r="G436" s="270"/>
      <c r="H436" s="228" t="s">
        <v>286</v>
      </c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8"/>
      <c r="W436" s="228"/>
      <c r="X436" s="228"/>
      <c r="Y436" s="228"/>
      <c r="Z436" s="680">
        <v>3335000</v>
      </c>
      <c r="AA436" s="680"/>
      <c r="AB436" s="680"/>
      <c r="AC436" s="680"/>
      <c r="AD436" s="680"/>
      <c r="AE436" s="680"/>
      <c r="AF436" s="680"/>
      <c r="AG436" s="680">
        <v>3924200</v>
      </c>
      <c r="AH436" s="680"/>
      <c r="AI436" s="680"/>
      <c r="AJ436" s="680">
        <v>3763317.49</v>
      </c>
      <c r="AK436" s="680"/>
      <c r="AL436" s="680"/>
      <c r="AM436" s="680"/>
      <c r="AN436" s="680"/>
      <c r="AO436" s="680"/>
      <c r="AP436" s="680"/>
      <c r="AQ436" s="261"/>
      <c r="AR436" s="261" t="s">
        <v>1390</v>
      </c>
      <c r="AS436" s="261"/>
      <c r="AT436" s="261" t="s">
        <v>1391</v>
      </c>
    </row>
    <row r="437" spans="1:46" ht="12.75">
      <c r="A437" s="228" t="s">
        <v>222</v>
      </c>
      <c r="B437" s="228"/>
      <c r="C437" s="228"/>
      <c r="D437" s="228"/>
      <c r="E437" s="270" t="s">
        <v>362</v>
      </c>
      <c r="F437" s="270"/>
      <c r="G437" s="270"/>
      <c r="H437" s="228" t="s">
        <v>363</v>
      </c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8"/>
      <c r="W437" s="228"/>
      <c r="X437" s="228"/>
      <c r="Y437" s="228"/>
      <c r="Z437" s="680">
        <v>240000</v>
      </c>
      <c r="AA437" s="680"/>
      <c r="AB437" s="680"/>
      <c r="AC437" s="680"/>
      <c r="AD437" s="680"/>
      <c r="AE437" s="680"/>
      <c r="AF437" s="680"/>
      <c r="AG437" s="680">
        <v>249000</v>
      </c>
      <c r="AH437" s="680"/>
      <c r="AI437" s="680"/>
      <c r="AJ437" s="680">
        <v>239175.53</v>
      </c>
      <c r="AK437" s="680"/>
      <c r="AL437" s="680"/>
      <c r="AM437" s="680"/>
      <c r="AN437" s="680"/>
      <c r="AO437" s="680"/>
      <c r="AP437" s="680"/>
      <c r="AQ437" s="261"/>
      <c r="AR437" s="261" t="s">
        <v>1267</v>
      </c>
      <c r="AS437" s="261"/>
      <c r="AT437" s="261" t="s">
        <v>1392</v>
      </c>
    </row>
    <row r="438" spans="1:46" ht="12.75">
      <c r="A438" s="228" t="s">
        <v>222</v>
      </c>
      <c r="B438" s="228"/>
      <c r="C438" s="228"/>
      <c r="D438" s="228"/>
      <c r="E438" s="270" t="s">
        <v>405</v>
      </c>
      <c r="F438" s="270"/>
      <c r="G438" s="270"/>
      <c r="H438" s="228" t="s">
        <v>406</v>
      </c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  <c r="Z438" s="680">
        <v>600000</v>
      </c>
      <c r="AA438" s="680"/>
      <c r="AB438" s="680"/>
      <c r="AC438" s="680"/>
      <c r="AD438" s="680"/>
      <c r="AE438" s="680"/>
      <c r="AF438" s="680"/>
      <c r="AG438" s="680">
        <v>800000</v>
      </c>
      <c r="AH438" s="680"/>
      <c r="AI438" s="680"/>
      <c r="AJ438" s="680">
        <v>663748.46</v>
      </c>
      <c r="AK438" s="680"/>
      <c r="AL438" s="680"/>
      <c r="AM438" s="680"/>
      <c r="AN438" s="680"/>
      <c r="AO438" s="680"/>
      <c r="AP438" s="680"/>
      <c r="AQ438" s="261"/>
      <c r="AR438" s="261" t="s">
        <v>1393</v>
      </c>
      <c r="AS438" s="261"/>
      <c r="AT438" s="261" t="s">
        <v>1394</v>
      </c>
    </row>
    <row r="439" spans="1:46" ht="12.75">
      <c r="A439" s="228" t="s">
        <v>222</v>
      </c>
      <c r="B439" s="228"/>
      <c r="C439" s="228"/>
      <c r="D439" s="228"/>
      <c r="E439" s="270" t="s">
        <v>426</v>
      </c>
      <c r="F439" s="270"/>
      <c r="G439" s="270"/>
      <c r="H439" s="228" t="s">
        <v>427</v>
      </c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28"/>
      <c r="V439" s="228"/>
      <c r="W439" s="228"/>
      <c r="X439" s="228"/>
      <c r="Y439" s="228"/>
      <c r="Z439" s="680">
        <v>24000</v>
      </c>
      <c r="AA439" s="680"/>
      <c r="AB439" s="680"/>
      <c r="AC439" s="680"/>
      <c r="AD439" s="680"/>
      <c r="AE439" s="680"/>
      <c r="AF439" s="680"/>
      <c r="AG439" s="680"/>
      <c r="AH439" s="680"/>
      <c r="AI439" s="680"/>
      <c r="AJ439" s="680"/>
      <c r="AK439" s="680"/>
      <c r="AL439" s="680"/>
      <c r="AM439" s="680"/>
      <c r="AN439" s="680"/>
      <c r="AO439" s="680"/>
      <c r="AP439" s="680"/>
      <c r="AQ439" s="261"/>
      <c r="AR439" s="261" t="s">
        <v>1013</v>
      </c>
      <c r="AS439" s="261"/>
      <c r="AT439" s="261" t="s">
        <v>1046</v>
      </c>
    </row>
    <row r="440" spans="1:46" ht="12.75">
      <c r="A440" s="228" t="s">
        <v>222</v>
      </c>
      <c r="B440" s="228"/>
      <c r="C440" s="228"/>
      <c r="D440" s="228"/>
      <c r="E440" s="270" t="s">
        <v>364</v>
      </c>
      <c r="F440" s="270"/>
      <c r="G440" s="270"/>
      <c r="H440" s="228" t="s">
        <v>365</v>
      </c>
      <c r="I440" s="228"/>
      <c r="J440" s="228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28"/>
      <c r="V440" s="228"/>
      <c r="W440" s="228"/>
      <c r="X440" s="228"/>
      <c r="Y440" s="228"/>
      <c r="Z440" s="680">
        <v>2600000</v>
      </c>
      <c r="AA440" s="680"/>
      <c r="AB440" s="680"/>
      <c r="AC440" s="680"/>
      <c r="AD440" s="680"/>
      <c r="AE440" s="680"/>
      <c r="AF440" s="680"/>
      <c r="AG440" s="680">
        <v>2695100</v>
      </c>
      <c r="AH440" s="680"/>
      <c r="AI440" s="680"/>
      <c r="AJ440" s="680">
        <v>2485105.84</v>
      </c>
      <c r="AK440" s="680"/>
      <c r="AL440" s="680"/>
      <c r="AM440" s="680"/>
      <c r="AN440" s="680"/>
      <c r="AO440" s="680"/>
      <c r="AP440" s="680"/>
      <c r="AQ440" s="261"/>
      <c r="AR440" s="261" t="s">
        <v>1395</v>
      </c>
      <c r="AS440" s="261"/>
      <c r="AT440" s="261" t="s">
        <v>1396</v>
      </c>
    </row>
    <row r="441" spans="1:46" ht="12.75">
      <c r="A441" s="228" t="s">
        <v>222</v>
      </c>
      <c r="B441" s="228"/>
      <c r="C441" s="228"/>
      <c r="D441" s="228"/>
      <c r="E441" s="270" t="s">
        <v>407</v>
      </c>
      <c r="F441" s="270"/>
      <c r="G441" s="270"/>
      <c r="H441" s="228" t="s">
        <v>408</v>
      </c>
      <c r="I441" s="228"/>
      <c r="J441" s="228"/>
      <c r="K441" s="228"/>
      <c r="L441" s="228"/>
      <c r="M441" s="228"/>
      <c r="N441" s="228"/>
      <c r="O441" s="228"/>
      <c r="P441" s="228"/>
      <c r="Q441" s="228"/>
      <c r="R441" s="228"/>
      <c r="S441" s="228"/>
      <c r="T441" s="228"/>
      <c r="U441" s="228"/>
      <c r="V441" s="228"/>
      <c r="W441" s="228"/>
      <c r="X441" s="228"/>
      <c r="Y441" s="228"/>
      <c r="Z441" s="680">
        <v>205000</v>
      </c>
      <c r="AA441" s="680"/>
      <c r="AB441" s="680"/>
      <c r="AC441" s="680"/>
      <c r="AD441" s="680"/>
      <c r="AE441" s="680"/>
      <c r="AF441" s="680"/>
      <c r="AG441" s="680">
        <v>139000</v>
      </c>
      <c r="AH441" s="680"/>
      <c r="AI441" s="680"/>
      <c r="AJ441" s="680">
        <v>117925.8</v>
      </c>
      <c r="AK441" s="680"/>
      <c r="AL441" s="680"/>
      <c r="AM441" s="680"/>
      <c r="AN441" s="680"/>
      <c r="AO441" s="680"/>
      <c r="AP441" s="680"/>
      <c r="AQ441" s="261"/>
      <c r="AR441" s="261" t="s">
        <v>1397</v>
      </c>
      <c r="AS441" s="261"/>
      <c r="AT441" s="261" t="s">
        <v>1398</v>
      </c>
    </row>
    <row r="442" spans="1:46" ht="12.75">
      <c r="A442" s="228" t="s">
        <v>222</v>
      </c>
      <c r="B442" s="228"/>
      <c r="C442" s="228"/>
      <c r="D442" s="228"/>
      <c r="E442" s="270" t="s">
        <v>409</v>
      </c>
      <c r="F442" s="270"/>
      <c r="G442" s="270"/>
      <c r="H442" s="228" t="s">
        <v>410</v>
      </c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28"/>
      <c r="X442" s="228"/>
      <c r="Y442" s="228"/>
      <c r="Z442" s="680">
        <v>50000</v>
      </c>
      <c r="AA442" s="680"/>
      <c r="AB442" s="680"/>
      <c r="AC442" s="680"/>
      <c r="AD442" s="680"/>
      <c r="AE442" s="680"/>
      <c r="AF442" s="680"/>
      <c r="AG442" s="680">
        <v>50000</v>
      </c>
      <c r="AH442" s="680"/>
      <c r="AI442" s="680"/>
      <c r="AJ442" s="680"/>
      <c r="AK442" s="680"/>
      <c r="AL442" s="680"/>
      <c r="AM442" s="680"/>
      <c r="AN442" s="680"/>
      <c r="AO442" s="680"/>
      <c r="AP442" s="680"/>
      <c r="AQ442" s="261"/>
      <c r="AR442" s="261" t="s">
        <v>1013</v>
      </c>
      <c r="AS442" s="261"/>
      <c r="AT442" s="261" t="s">
        <v>1013</v>
      </c>
    </row>
    <row r="443" spans="1:46" ht="12.75">
      <c r="A443" s="228" t="s">
        <v>222</v>
      </c>
      <c r="B443" s="228"/>
      <c r="C443" s="228"/>
      <c r="D443" s="228"/>
      <c r="E443" s="270" t="s">
        <v>378</v>
      </c>
      <c r="F443" s="270"/>
      <c r="G443" s="270"/>
      <c r="H443" s="228" t="s">
        <v>379</v>
      </c>
      <c r="I443" s="228"/>
      <c r="J443" s="228"/>
      <c r="K443" s="228"/>
      <c r="L443" s="228"/>
      <c r="M443" s="228"/>
      <c r="N443" s="228"/>
      <c r="O443" s="228"/>
      <c r="P443" s="228"/>
      <c r="Q443" s="228"/>
      <c r="R443" s="228"/>
      <c r="S443" s="228"/>
      <c r="T443" s="228"/>
      <c r="U443" s="228"/>
      <c r="V443" s="228"/>
      <c r="W443" s="228"/>
      <c r="X443" s="228"/>
      <c r="Y443" s="228"/>
      <c r="Z443" s="680">
        <v>2300000</v>
      </c>
      <c r="AA443" s="680"/>
      <c r="AB443" s="680"/>
      <c r="AC443" s="680"/>
      <c r="AD443" s="680"/>
      <c r="AE443" s="680"/>
      <c r="AF443" s="680"/>
      <c r="AG443" s="680">
        <v>2498200</v>
      </c>
      <c r="AH443" s="680"/>
      <c r="AI443" s="680"/>
      <c r="AJ443" s="680">
        <v>2485059.9</v>
      </c>
      <c r="AK443" s="680"/>
      <c r="AL443" s="680"/>
      <c r="AM443" s="680"/>
      <c r="AN443" s="680"/>
      <c r="AO443" s="680"/>
      <c r="AP443" s="680"/>
      <c r="AQ443" s="261"/>
      <c r="AR443" s="261" t="s">
        <v>1399</v>
      </c>
      <c r="AS443" s="261"/>
      <c r="AT443" s="261" t="s">
        <v>1400</v>
      </c>
    </row>
    <row r="444" spans="1:46" ht="12.75">
      <c r="A444" s="228" t="s">
        <v>222</v>
      </c>
      <c r="B444" s="228"/>
      <c r="C444" s="228"/>
      <c r="D444" s="228"/>
      <c r="E444" s="270" t="s">
        <v>380</v>
      </c>
      <c r="F444" s="270"/>
      <c r="G444" s="270"/>
      <c r="H444" s="228" t="s">
        <v>381</v>
      </c>
      <c r="I444" s="228"/>
      <c r="J444" s="228"/>
      <c r="K444" s="228"/>
      <c r="L444" s="228"/>
      <c r="M444" s="228"/>
      <c r="N444" s="228"/>
      <c r="O444" s="228"/>
      <c r="P444" s="228"/>
      <c r="Q444" s="228"/>
      <c r="R444" s="228"/>
      <c r="S444" s="228"/>
      <c r="T444" s="228"/>
      <c r="U444" s="228"/>
      <c r="V444" s="228"/>
      <c r="W444" s="228"/>
      <c r="X444" s="228"/>
      <c r="Y444" s="228"/>
      <c r="Z444" s="680">
        <v>3400000</v>
      </c>
      <c r="AA444" s="680"/>
      <c r="AB444" s="680"/>
      <c r="AC444" s="680"/>
      <c r="AD444" s="680"/>
      <c r="AE444" s="680"/>
      <c r="AF444" s="680"/>
      <c r="AG444" s="680">
        <v>3147800</v>
      </c>
      <c r="AH444" s="680"/>
      <c r="AI444" s="680"/>
      <c r="AJ444" s="680">
        <v>3119613.56</v>
      </c>
      <c r="AK444" s="680"/>
      <c r="AL444" s="680"/>
      <c r="AM444" s="680"/>
      <c r="AN444" s="680"/>
      <c r="AO444" s="680"/>
      <c r="AP444" s="680"/>
      <c r="AQ444" s="261"/>
      <c r="AR444" s="261" t="s">
        <v>1401</v>
      </c>
      <c r="AS444" s="261"/>
      <c r="AT444" s="261" t="s">
        <v>1402</v>
      </c>
    </row>
    <row r="445" spans="1:46" ht="12.75">
      <c r="A445" s="228" t="s">
        <v>222</v>
      </c>
      <c r="B445" s="228"/>
      <c r="C445" s="228"/>
      <c r="D445" s="228"/>
      <c r="E445" s="270" t="s">
        <v>250</v>
      </c>
      <c r="F445" s="270"/>
      <c r="G445" s="270"/>
      <c r="H445" s="228" t="s">
        <v>251</v>
      </c>
      <c r="I445" s="228"/>
      <c r="J445" s="228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28"/>
      <c r="V445" s="228"/>
      <c r="W445" s="228"/>
      <c r="X445" s="228"/>
      <c r="Y445" s="228"/>
      <c r="Z445" s="680">
        <v>49276700</v>
      </c>
      <c r="AA445" s="680"/>
      <c r="AB445" s="680"/>
      <c r="AC445" s="680"/>
      <c r="AD445" s="680"/>
      <c r="AE445" s="680"/>
      <c r="AF445" s="680"/>
      <c r="AG445" s="680">
        <v>77009300</v>
      </c>
      <c r="AH445" s="680"/>
      <c r="AI445" s="680"/>
      <c r="AJ445" s="680">
        <v>48433898.38</v>
      </c>
      <c r="AK445" s="680"/>
      <c r="AL445" s="680"/>
      <c r="AM445" s="680"/>
      <c r="AN445" s="680"/>
      <c r="AO445" s="680"/>
      <c r="AP445" s="680"/>
      <c r="AQ445" s="261"/>
      <c r="AR445" s="261" t="s">
        <v>1403</v>
      </c>
      <c r="AS445" s="261"/>
      <c r="AT445" s="261" t="s">
        <v>1213</v>
      </c>
    </row>
    <row r="446" spans="1:46" ht="12.75">
      <c r="A446" s="228" t="s">
        <v>222</v>
      </c>
      <c r="B446" s="228"/>
      <c r="C446" s="228"/>
      <c r="D446" s="228"/>
      <c r="E446" s="270" t="s">
        <v>260</v>
      </c>
      <c r="F446" s="270"/>
      <c r="G446" s="270"/>
      <c r="H446" s="228" t="s">
        <v>261</v>
      </c>
      <c r="I446" s="228"/>
      <c r="J446" s="228"/>
      <c r="K446" s="228"/>
      <c r="L446" s="228"/>
      <c r="M446" s="228"/>
      <c r="N446" s="228"/>
      <c r="O446" s="228"/>
      <c r="P446" s="228"/>
      <c r="Q446" s="228"/>
      <c r="R446" s="228"/>
      <c r="S446" s="228"/>
      <c r="T446" s="228"/>
      <c r="U446" s="228"/>
      <c r="V446" s="228"/>
      <c r="W446" s="228"/>
      <c r="X446" s="228"/>
      <c r="Y446" s="228"/>
      <c r="Z446" s="680">
        <v>2800000</v>
      </c>
      <c r="AA446" s="680"/>
      <c r="AB446" s="680"/>
      <c r="AC446" s="680"/>
      <c r="AD446" s="680"/>
      <c r="AE446" s="680"/>
      <c r="AF446" s="680"/>
      <c r="AG446" s="680">
        <v>1806500</v>
      </c>
      <c r="AH446" s="680"/>
      <c r="AI446" s="680"/>
      <c r="AJ446" s="680">
        <v>1124714.48</v>
      </c>
      <c r="AK446" s="680"/>
      <c r="AL446" s="680"/>
      <c r="AM446" s="680"/>
      <c r="AN446" s="680"/>
      <c r="AO446" s="680"/>
      <c r="AP446" s="680"/>
      <c r="AQ446" s="261"/>
      <c r="AR446" s="261" t="s">
        <v>1404</v>
      </c>
      <c r="AS446" s="261"/>
      <c r="AT446" s="261" t="s">
        <v>1405</v>
      </c>
    </row>
    <row r="447" spans="1:46" ht="12.75">
      <c r="A447" s="228" t="s">
        <v>222</v>
      </c>
      <c r="B447" s="228"/>
      <c r="C447" s="228"/>
      <c r="D447" s="228"/>
      <c r="E447" s="270" t="s">
        <v>329</v>
      </c>
      <c r="F447" s="270"/>
      <c r="G447" s="270"/>
      <c r="H447" s="228" t="s">
        <v>330</v>
      </c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  <c r="Z447" s="680">
        <v>800000</v>
      </c>
      <c r="AA447" s="680"/>
      <c r="AB447" s="680"/>
      <c r="AC447" s="680"/>
      <c r="AD447" s="680"/>
      <c r="AE447" s="680"/>
      <c r="AF447" s="680"/>
      <c r="AG447" s="680">
        <v>1141200</v>
      </c>
      <c r="AH447" s="680"/>
      <c r="AI447" s="680"/>
      <c r="AJ447" s="680">
        <v>922423.8</v>
      </c>
      <c r="AK447" s="680"/>
      <c r="AL447" s="680"/>
      <c r="AM447" s="680"/>
      <c r="AN447" s="680"/>
      <c r="AO447" s="680"/>
      <c r="AP447" s="680"/>
      <c r="AQ447" s="261"/>
      <c r="AR447" s="261" t="s">
        <v>1406</v>
      </c>
      <c r="AS447" s="261"/>
      <c r="AT447" s="261" t="s">
        <v>1407</v>
      </c>
    </row>
    <row r="448" spans="1:46" ht="12.75">
      <c r="A448" s="228" t="s">
        <v>222</v>
      </c>
      <c r="B448" s="228"/>
      <c r="C448" s="228"/>
      <c r="D448" s="228"/>
      <c r="E448" s="270" t="s">
        <v>243</v>
      </c>
      <c r="F448" s="270"/>
      <c r="G448" s="270"/>
      <c r="H448" s="228" t="s">
        <v>244</v>
      </c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8"/>
      <c r="Z448" s="680">
        <v>42641000</v>
      </c>
      <c r="AA448" s="680"/>
      <c r="AB448" s="680"/>
      <c r="AC448" s="680"/>
      <c r="AD448" s="680"/>
      <c r="AE448" s="680"/>
      <c r="AF448" s="680"/>
      <c r="AG448" s="680">
        <v>31304400</v>
      </c>
      <c r="AH448" s="680"/>
      <c r="AI448" s="680"/>
      <c r="AJ448" s="680">
        <v>29251048.82</v>
      </c>
      <c r="AK448" s="680"/>
      <c r="AL448" s="680"/>
      <c r="AM448" s="680"/>
      <c r="AN448" s="680"/>
      <c r="AO448" s="680"/>
      <c r="AP448" s="680"/>
      <c r="AQ448" s="261"/>
      <c r="AR448" s="261" t="s">
        <v>1408</v>
      </c>
      <c r="AS448" s="261"/>
      <c r="AT448" s="261" t="s">
        <v>1409</v>
      </c>
    </row>
    <row r="449" spans="1:46" ht="12.75">
      <c r="A449" s="228" t="s">
        <v>222</v>
      </c>
      <c r="B449" s="228"/>
      <c r="C449" s="228"/>
      <c r="D449" s="228"/>
      <c r="E449" s="270" t="s">
        <v>252</v>
      </c>
      <c r="F449" s="270"/>
      <c r="G449" s="270"/>
      <c r="H449" s="228" t="s">
        <v>253</v>
      </c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  <c r="Z449" s="680">
        <v>540000</v>
      </c>
      <c r="AA449" s="680"/>
      <c r="AB449" s="680"/>
      <c r="AC449" s="680"/>
      <c r="AD449" s="680"/>
      <c r="AE449" s="680"/>
      <c r="AF449" s="680"/>
      <c r="AG449" s="680">
        <v>656900</v>
      </c>
      <c r="AH449" s="680"/>
      <c r="AI449" s="680"/>
      <c r="AJ449" s="680">
        <v>511554.64</v>
      </c>
      <c r="AK449" s="680"/>
      <c r="AL449" s="680"/>
      <c r="AM449" s="680"/>
      <c r="AN449" s="680"/>
      <c r="AO449" s="680"/>
      <c r="AP449" s="680"/>
      <c r="AQ449" s="261"/>
      <c r="AR449" s="261" t="s">
        <v>1410</v>
      </c>
      <c r="AS449" s="261"/>
      <c r="AT449" s="261" t="s">
        <v>1411</v>
      </c>
    </row>
    <row r="450" spans="1:46" ht="12.75">
      <c r="A450" s="228" t="s">
        <v>222</v>
      </c>
      <c r="B450" s="228"/>
      <c r="C450" s="228"/>
      <c r="D450" s="228"/>
      <c r="E450" s="270" t="s">
        <v>413</v>
      </c>
      <c r="F450" s="270"/>
      <c r="G450" s="270"/>
      <c r="H450" s="228" t="s">
        <v>414</v>
      </c>
      <c r="I450" s="228"/>
      <c r="J450" s="228"/>
      <c r="K450" s="228"/>
      <c r="L450" s="228"/>
      <c r="M450" s="228"/>
      <c r="N450" s="228"/>
      <c r="O450" s="228"/>
      <c r="P450" s="228"/>
      <c r="Q450" s="228"/>
      <c r="R450" s="228"/>
      <c r="S450" s="228"/>
      <c r="T450" s="228"/>
      <c r="U450" s="228"/>
      <c r="V450" s="228"/>
      <c r="W450" s="228"/>
      <c r="X450" s="228"/>
      <c r="Y450" s="228"/>
      <c r="Z450" s="680">
        <v>100000</v>
      </c>
      <c r="AA450" s="680"/>
      <c r="AB450" s="680"/>
      <c r="AC450" s="680"/>
      <c r="AD450" s="680"/>
      <c r="AE450" s="680"/>
      <c r="AF450" s="680"/>
      <c r="AG450" s="680">
        <v>100000</v>
      </c>
      <c r="AH450" s="680"/>
      <c r="AI450" s="680"/>
      <c r="AJ450" s="680">
        <v>41052</v>
      </c>
      <c r="AK450" s="680"/>
      <c r="AL450" s="680"/>
      <c r="AM450" s="680"/>
      <c r="AN450" s="680"/>
      <c r="AO450" s="680"/>
      <c r="AP450" s="680"/>
      <c r="AQ450" s="261"/>
      <c r="AR450" s="261" t="s">
        <v>1412</v>
      </c>
      <c r="AS450" s="261"/>
      <c r="AT450" s="261" t="s">
        <v>1412</v>
      </c>
    </row>
    <row r="451" spans="1:46" ht="12.75">
      <c r="A451" s="228" t="s">
        <v>222</v>
      </c>
      <c r="B451" s="228"/>
      <c r="C451" s="228"/>
      <c r="D451" s="228"/>
      <c r="E451" s="270" t="s">
        <v>287</v>
      </c>
      <c r="F451" s="270"/>
      <c r="G451" s="270"/>
      <c r="H451" s="228" t="s">
        <v>288</v>
      </c>
      <c r="I451" s="228"/>
      <c r="J451" s="228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28"/>
      <c r="W451" s="228"/>
      <c r="X451" s="228"/>
      <c r="Y451" s="228"/>
      <c r="Z451" s="680">
        <v>100000</v>
      </c>
      <c r="AA451" s="680"/>
      <c r="AB451" s="680"/>
      <c r="AC451" s="680"/>
      <c r="AD451" s="680"/>
      <c r="AE451" s="680"/>
      <c r="AF451" s="680"/>
      <c r="AG451" s="680">
        <v>100000</v>
      </c>
      <c r="AH451" s="680"/>
      <c r="AI451" s="680"/>
      <c r="AJ451" s="680">
        <v>16095</v>
      </c>
      <c r="AK451" s="680"/>
      <c r="AL451" s="680"/>
      <c r="AM451" s="680"/>
      <c r="AN451" s="680"/>
      <c r="AO451" s="680"/>
      <c r="AP451" s="680"/>
      <c r="AQ451" s="261"/>
      <c r="AR451" s="261" t="s">
        <v>1413</v>
      </c>
      <c r="AS451" s="261"/>
      <c r="AT451" s="261" t="s">
        <v>1413</v>
      </c>
    </row>
    <row r="452" spans="1:46" ht="12.75">
      <c r="A452" s="228" t="s">
        <v>222</v>
      </c>
      <c r="B452" s="228"/>
      <c r="C452" s="228"/>
      <c r="D452" s="228"/>
      <c r="E452" s="270" t="s">
        <v>429</v>
      </c>
      <c r="F452" s="270"/>
      <c r="G452" s="270"/>
      <c r="H452" s="228" t="s">
        <v>430</v>
      </c>
      <c r="I452" s="228"/>
      <c r="J452" s="228"/>
      <c r="K452" s="228"/>
      <c r="L452" s="228"/>
      <c r="M452" s="228"/>
      <c r="N452" s="228"/>
      <c r="O452" s="228"/>
      <c r="P452" s="228"/>
      <c r="Q452" s="228"/>
      <c r="R452" s="228"/>
      <c r="S452" s="228"/>
      <c r="T452" s="228"/>
      <c r="U452" s="228"/>
      <c r="V452" s="228"/>
      <c r="W452" s="228"/>
      <c r="X452" s="228"/>
      <c r="Y452" s="228"/>
      <c r="Z452" s="680"/>
      <c r="AA452" s="680"/>
      <c r="AB452" s="680"/>
      <c r="AC452" s="680"/>
      <c r="AD452" s="680"/>
      <c r="AE452" s="680"/>
      <c r="AF452" s="680"/>
      <c r="AG452" s="680">
        <v>767800</v>
      </c>
      <c r="AH452" s="680"/>
      <c r="AI452" s="680"/>
      <c r="AJ452" s="680">
        <v>767728.62</v>
      </c>
      <c r="AK452" s="680"/>
      <c r="AL452" s="680"/>
      <c r="AM452" s="680"/>
      <c r="AN452" s="680"/>
      <c r="AO452" s="680"/>
      <c r="AP452" s="680"/>
      <c r="AQ452" s="261"/>
      <c r="AR452" s="261" t="s">
        <v>1046</v>
      </c>
      <c r="AS452" s="261"/>
      <c r="AT452" s="261" t="s">
        <v>1061</v>
      </c>
    </row>
    <row r="453" spans="1:46" ht="12.75">
      <c r="A453" s="228" t="s">
        <v>222</v>
      </c>
      <c r="B453" s="228"/>
      <c r="C453" s="228"/>
      <c r="D453" s="228"/>
      <c r="E453" s="270" t="s">
        <v>246</v>
      </c>
      <c r="F453" s="270"/>
      <c r="G453" s="270"/>
      <c r="H453" s="228" t="s">
        <v>1218</v>
      </c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28"/>
      <c r="X453" s="228"/>
      <c r="Y453" s="228"/>
      <c r="Z453" s="680"/>
      <c r="AA453" s="680"/>
      <c r="AB453" s="680"/>
      <c r="AC453" s="680"/>
      <c r="AD453" s="680"/>
      <c r="AE453" s="680"/>
      <c r="AF453" s="680"/>
      <c r="AG453" s="680">
        <v>15000</v>
      </c>
      <c r="AH453" s="680"/>
      <c r="AI453" s="680"/>
      <c r="AJ453" s="680">
        <v>14265</v>
      </c>
      <c r="AK453" s="680"/>
      <c r="AL453" s="680"/>
      <c r="AM453" s="680"/>
      <c r="AN453" s="680"/>
      <c r="AO453" s="680"/>
      <c r="AP453" s="680"/>
      <c r="AQ453" s="261"/>
      <c r="AR453" s="261" t="s">
        <v>1046</v>
      </c>
      <c r="AS453" s="261"/>
      <c r="AT453" s="261" t="s">
        <v>1414</v>
      </c>
    </row>
    <row r="454" spans="1:46" ht="12.75">
      <c r="A454" s="228" t="s">
        <v>222</v>
      </c>
      <c r="B454" s="228"/>
      <c r="C454" s="228"/>
      <c r="D454" s="228"/>
      <c r="E454" s="270" t="s">
        <v>431</v>
      </c>
      <c r="F454" s="270"/>
      <c r="G454" s="270"/>
      <c r="H454" s="228" t="s">
        <v>432</v>
      </c>
      <c r="I454" s="228"/>
      <c r="J454" s="228"/>
      <c r="K454" s="228"/>
      <c r="L454" s="228"/>
      <c r="M454" s="228"/>
      <c r="N454" s="228"/>
      <c r="O454" s="228"/>
      <c r="P454" s="228"/>
      <c r="Q454" s="228"/>
      <c r="R454" s="228"/>
      <c r="S454" s="228"/>
      <c r="T454" s="228"/>
      <c r="U454" s="228"/>
      <c r="V454" s="228"/>
      <c r="W454" s="228"/>
      <c r="X454" s="228"/>
      <c r="Y454" s="228"/>
      <c r="Z454" s="680">
        <v>10000</v>
      </c>
      <c r="AA454" s="680"/>
      <c r="AB454" s="680"/>
      <c r="AC454" s="680"/>
      <c r="AD454" s="680"/>
      <c r="AE454" s="680"/>
      <c r="AF454" s="680"/>
      <c r="AG454" s="680"/>
      <c r="AH454" s="680"/>
      <c r="AI454" s="680"/>
      <c r="AJ454" s="680"/>
      <c r="AK454" s="680"/>
      <c r="AL454" s="680"/>
      <c r="AM454" s="680"/>
      <c r="AN454" s="680"/>
      <c r="AO454" s="680"/>
      <c r="AP454" s="680"/>
      <c r="AQ454" s="261"/>
      <c r="AR454" s="261" t="s">
        <v>1013</v>
      </c>
      <c r="AS454" s="261"/>
      <c r="AT454" s="261" t="s">
        <v>1046</v>
      </c>
    </row>
    <row r="455" spans="1:46" ht="12.75">
      <c r="A455" s="228" t="s">
        <v>222</v>
      </c>
      <c r="B455" s="228"/>
      <c r="C455" s="228"/>
      <c r="D455" s="228"/>
      <c r="E455" s="270" t="s">
        <v>415</v>
      </c>
      <c r="F455" s="270"/>
      <c r="G455" s="270"/>
      <c r="H455" s="228" t="s">
        <v>416</v>
      </c>
      <c r="I455" s="228"/>
      <c r="J455" s="228"/>
      <c r="K455" s="228"/>
      <c r="L455" s="228"/>
      <c r="M455" s="228"/>
      <c r="N455" s="228"/>
      <c r="O455" s="228"/>
      <c r="P455" s="228"/>
      <c r="Q455" s="228"/>
      <c r="R455" s="228"/>
      <c r="S455" s="228"/>
      <c r="T455" s="228"/>
      <c r="U455" s="228"/>
      <c r="V455" s="228"/>
      <c r="W455" s="228"/>
      <c r="X455" s="228"/>
      <c r="Y455" s="228"/>
      <c r="Z455" s="680">
        <v>50000</v>
      </c>
      <c r="AA455" s="680"/>
      <c r="AB455" s="680"/>
      <c r="AC455" s="680"/>
      <c r="AD455" s="680"/>
      <c r="AE455" s="680"/>
      <c r="AF455" s="680"/>
      <c r="AG455" s="680">
        <v>26500</v>
      </c>
      <c r="AH455" s="680"/>
      <c r="AI455" s="680"/>
      <c r="AJ455" s="680"/>
      <c r="AK455" s="680"/>
      <c r="AL455" s="680"/>
      <c r="AM455" s="680"/>
      <c r="AN455" s="680"/>
      <c r="AO455" s="680"/>
      <c r="AP455" s="680"/>
      <c r="AQ455" s="261"/>
      <c r="AR455" s="261" t="s">
        <v>1013</v>
      </c>
      <c r="AS455" s="261"/>
      <c r="AT455" s="261" t="s">
        <v>1013</v>
      </c>
    </row>
    <row r="456" spans="1:46" ht="12.75">
      <c r="A456" s="228" t="s">
        <v>222</v>
      </c>
      <c r="B456" s="228"/>
      <c r="C456" s="228"/>
      <c r="D456" s="228"/>
      <c r="E456" s="270" t="s">
        <v>435</v>
      </c>
      <c r="F456" s="270"/>
      <c r="G456" s="270"/>
      <c r="H456" s="228" t="s">
        <v>436</v>
      </c>
      <c r="I456" s="228"/>
      <c r="J456" s="228"/>
      <c r="K456" s="228"/>
      <c r="L456" s="228"/>
      <c r="M456" s="228"/>
      <c r="N456" s="228"/>
      <c r="O456" s="228"/>
      <c r="P456" s="228"/>
      <c r="Q456" s="228"/>
      <c r="R456" s="228"/>
      <c r="S456" s="228"/>
      <c r="T456" s="228"/>
      <c r="U456" s="228"/>
      <c r="V456" s="228"/>
      <c r="W456" s="228"/>
      <c r="X456" s="228"/>
      <c r="Y456" s="228"/>
      <c r="Z456" s="680">
        <v>400000</v>
      </c>
      <c r="AA456" s="680"/>
      <c r="AB456" s="680"/>
      <c r="AC456" s="680"/>
      <c r="AD456" s="680"/>
      <c r="AE456" s="680"/>
      <c r="AF456" s="680"/>
      <c r="AG456" s="680">
        <v>483100</v>
      </c>
      <c r="AH456" s="680"/>
      <c r="AI456" s="680"/>
      <c r="AJ456" s="680">
        <v>483083</v>
      </c>
      <c r="AK456" s="680"/>
      <c r="AL456" s="680"/>
      <c r="AM456" s="680"/>
      <c r="AN456" s="680"/>
      <c r="AO456" s="680"/>
      <c r="AP456" s="680"/>
      <c r="AQ456" s="261"/>
      <c r="AR456" s="261" t="s">
        <v>1415</v>
      </c>
      <c r="AS456" s="261"/>
      <c r="AT456" s="261" t="s">
        <v>835</v>
      </c>
    </row>
    <row r="457" spans="1:46" ht="12.75">
      <c r="A457" s="228" t="s">
        <v>222</v>
      </c>
      <c r="B457" s="228"/>
      <c r="C457" s="228"/>
      <c r="D457" s="228"/>
      <c r="E457" s="270" t="s">
        <v>437</v>
      </c>
      <c r="F457" s="270"/>
      <c r="G457" s="270"/>
      <c r="H457" s="228" t="s">
        <v>438</v>
      </c>
      <c r="I457" s="228"/>
      <c r="J457" s="228"/>
      <c r="K457" s="228"/>
      <c r="L457" s="228"/>
      <c r="M457" s="228"/>
      <c r="N457" s="228"/>
      <c r="O457" s="228"/>
      <c r="P457" s="228"/>
      <c r="Q457" s="228"/>
      <c r="R457" s="228"/>
      <c r="S457" s="228"/>
      <c r="T457" s="228"/>
      <c r="U457" s="228"/>
      <c r="V457" s="228"/>
      <c r="W457" s="228"/>
      <c r="X457" s="228"/>
      <c r="Y457" s="228"/>
      <c r="Z457" s="680">
        <v>2350000</v>
      </c>
      <c r="AA457" s="680"/>
      <c r="AB457" s="680"/>
      <c r="AC457" s="680"/>
      <c r="AD457" s="680"/>
      <c r="AE457" s="680"/>
      <c r="AF457" s="680"/>
      <c r="AG457" s="680">
        <v>4374600</v>
      </c>
      <c r="AH457" s="680"/>
      <c r="AI457" s="680"/>
      <c r="AJ457" s="680">
        <v>4374582</v>
      </c>
      <c r="AK457" s="680"/>
      <c r="AL457" s="680"/>
      <c r="AM457" s="680"/>
      <c r="AN457" s="680"/>
      <c r="AO457" s="680"/>
      <c r="AP457" s="680"/>
      <c r="AQ457" s="261"/>
      <c r="AR457" s="261" t="s">
        <v>1416</v>
      </c>
      <c r="AS457" s="261"/>
      <c r="AT457" s="261" t="s">
        <v>835</v>
      </c>
    </row>
    <row r="458" spans="1:46" ht="12.75">
      <c r="A458" s="228" t="s">
        <v>222</v>
      </c>
      <c r="B458" s="228"/>
      <c r="C458" s="228"/>
      <c r="D458" s="228"/>
      <c r="E458" s="270" t="s">
        <v>439</v>
      </c>
      <c r="F458" s="270"/>
      <c r="G458" s="270"/>
      <c r="H458" s="228" t="s">
        <v>440</v>
      </c>
      <c r="I458" s="228"/>
      <c r="J458" s="228"/>
      <c r="K458" s="228"/>
      <c r="L458" s="228"/>
      <c r="M458" s="228"/>
      <c r="N458" s="228"/>
      <c r="O458" s="228"/>
      <c r="P458" s="228"/>
      <c r="Q458" s="228"/>
      <c r="R458" s="228"/>
      <c r="S458" s="228"/>
      <c r="T458" s="228"/>
      <c r="U458" s="228"/>
      <c r="V458" s="228"/>
      <c r="W458" s="228"/>
      <c r="X458" s="228"/>
      <c r="Y458" s="228"/>
      <c r="Z458" s="680">
        <v>100000</v>
      </c>
      <c r="AA458" s="680"/>
      <c r="AB458" s="680"/>
      <c r="AC458" s="680"/>
      <c r="AD458" s="680"/>
      <c r="AE458" s="680"/>
      <c r="AF458" s="680"/>
      <c r="AG458" s="680">
        <v>55000</v>
      </c>
      <c r="AH458" s="680"/>
      <c r="AI458" s="680"/>
      <c r="AJ458" s="680">
        <v>55000</v>
      </c>
      <c r="AK458" s="680"/>
      <c r="AL458" s="680"/>
      <c r="AM458" s="680"/>
      <c r="AN458" s="680"/>
      <c r="AO458" s="680"/>
      <c r="AP458" s="680"/>
      <c r="AQ458" s="261"/>
      <c r="AR458" s="261" t="s">
        <v>1417</v>
      </c>
      <c r="AS458" s="261"/>
      <c r="AT458" s="261" t="s">
        <v>835</v>
      </c>
    </row>
    <row r="459" spans="1:46" ht="12.75">
      <c r="A459" s="228" t="s">
        <v>222</v>
      </c>
      <c r="B459" s="228"/>
      <c r="C459" s="228"/>
      <c r="D459" s="228"/>
      <c r="E459" s="270" t="s">
        <v>441</v>
      </c>
      <c r="F459" s="270"/>
      <c r="G459" s="270"/>
      <c r="H459" s="228" t="s">
        <v>428</v>
      </c>
      <c r="I459" s="228"/>
      <c r="J459" s="228"/>
      <c r="K459" s="228"/>
      <c r="L459" s="228"/>
      <c r="M459" s="228"/>
      <c r="N459" s="228"/>
      <c r="O459" s="228"/>
      <c r="P459" s="228"/>
      <c r="Q459" s="228"/>
      <c r="R459" s="228"/>
      <c r="S459" s="228"/>
      <c r="T459" s="228"/>
      <c r="U459" s="228"/>
      <c r="V459" s="228"/>
      <c r="W459" s="228"/>
      <c r="X459" s="228"/>
      <c r="Y459" s="228"/>
      <c r="Z459" s="680"/>
      <c r="AA459" s="680"/>
      <c r="AB459" s="680"/>
      <c r="AC459" s="680"/>
      <c r="AD459" s="680"/>
      <c r="AE459" s="680"/>
      <c r="AF459" s="680"/>
      <c r="AG459" s="680">
        <v>388000</v>
      </c>
      <c r="AH459" s="680"/>
      <c r="AI459" s="680"/>
      <c r="AJ459" s="680">
        <v>386390.51</v>
      </c>
      <c r="AK459" s="680"/>
      <c r="AL459" s="680"/>
      <c r="AM459" s="680"/>
      <c r="AN459" s="680"/>
      <c r="AO459" s="680"/>
      <c r="AP459" s="680"/>
      <c r="AQ459" s="261"/>
      <c r="AR459" s="261" t="s">
        <v>1046</v>
      </c>
      <c r="AS459" s="261"/>
      <c r="AT459" s="261" t="s">
        <v>1418</v>
      </c>
    </row>
    <row r="460" spans="1:46" ht="12.75">
      <c r="A460" s="228" t="s">
        <v>222</v>
      </c>
      <c r="B460" s="228"/>
      <c r="C460" s="228"/>
      <c r="D460" s="228"/>
      <c r="E460" s="270" t="s">
        <v>272</v>
      </c>
      <c r="F460" s="270"/>
      <c r="G460" s="270"/>
      <c r="H460" s="228" t="s">
        <v>273</v>
      </c>
      <c r="I460" s="228"/>
      <c r="J460" s="228"/>
      <c r="K460" s="228"/>
      <c r="L460" s="228"/>
      <c r="M460" s="228"/>
      <c r="N460" s="228"/>
      <c r="O460" s="228"/>
      <c r="P460" s="228"/>
      <c r="Q460" s="228"/>
      <c r="R460" s="228"/>
      <c r="S460" s="228"/>
      <c r="T460" s="228"/>
      <c r="U460" s="228"/>
      <c r="V460" s="228"/>
      <c r="W460" s="228"/>
      <c r="X460" s="228"/>
      <c r="Y460" s="228"/>
      <c r="Z460" s="680">
        <v>790400</v>
      </c>
      <c r="AA460" s="680"/>
      <c r="AB460" s="680"/>
      <c r="AC460" s="680"/>
      <c r="AD460" s="680"/>
      <c r="AE460" s="680"/>
      <c r="AF460" s="680"/>
      <c r="AG460" s="680">
        <v>5072900</v>
      </c>
      <c r="AH460" s="680"/>
      <c r="AI460" s="680"/>
      <c r="AJ460" s="680">
        <v>961693.1</v>
      </c>
      <c r="AK460" s="680"/>
      <c r="AL460" s="680"/>
      <c r="AM460" s="680"/>
      <c r="AN460" s="680"/>
      <c r="AO460" s="680"/>
      <c r="AP460" s="680"/>
      <c r="AQ460" s="261"/>
      <c r="AR460" s="261" t="s">
        <v>1419</v>
      </c>
      <c r="AS460" s="261"/>
      <c r="AT460" s="261" t="s">
        <v>1420</v>
      </c>
    </row>
    <row r="461" spans="1:46" ht="12.75">
      <c r="A461" s="284" t="s">
        <v>222</v>
      </c>
      <c r="B461" s="284"/>
      <c r="C461" s="284"/>
      <c r="D461" s="284"/>
      <c r="E461" s="284" t="s">
        <v>229</v>
      </c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  <c r="Z461" s="681">
        <v>270888200</v>
      </c>
      <c r="AA461" s="681"/>
      <c r="AB461" s="681"/>
      <c r="AC461" s="681"/>
      <c r="AD461" s="681"/>
      <c r="AE461" s="681"/>
      <c r="AF461" s="681"/>
      <c r="AG461" s="681">
        <v>320288600</v>
      </c>
      <c r="AH461" s="681"/>
      <c r="AI461" s="681"/>
      <c r="AJ461" s="681">
        <v>282937386.4</v>
      </c>
      <c r="AK461" s="681"/>
      <c r="AL461" s="681"/>
      <c r="AM461" s="681"/>
      <c r="AN461" s="681"/>
      <c r="AO461" s="681"/>
      <c r="AP461" s="681"/>
      <c r="AQ461" s="285"/>
      <c r="AR461" s="285" t="s">
        <v>1421</v>
      </c>
      <c r="AS461" s="285"/>
      <c r="AT461" s="285" t="s">
        <v>1422</v>
      </c>
    </row>
    <row r="462" spans="1:46" ht="12.75">
      <c r="A462" s="228" t="s">
        <v>230</v>
      </c>
      <c r="B462" s="228"/>
      <c r="C462" s="228"/>
      <c r="D462" s="228"/>
      <c r="E462" s="270" t="s">
        <v>450</v>
      </c>
      <c r="F462" s="270"/>
      <c r="G462" s="270"/>
      <c r="H462" s="228" t="s">
        <v>451</v>
      </c>
      <c r="I462" s="228"/>
      <c r="J462" s="228"/>
      <c r="K462" s="228"/>
      <c r="L462" s="228"/>
      <c r="M462" s="228"/>
      <c r="N462" s="228"/>
      <c r="O462" s="228"/>
      <c r="P462" s="228"/>
      <c r="Q462" s="228"/>
      <c r="R462" s="228"/>
      <c r="S462" s="228"/>
      <c r="T462" s="228"/>
      <c r="U462" s="228"/>
      <c r="V462" s="228"/>
      <c r="W462" s="228"/>
      <c r="X462" s="228"/>
      <c r="Y462" s="228"/>
      <c r="Z462" s="680"/>
      <c r="AA462" s="680"/>
      <c r="AB462" s="680"/>
      <c r="AC462" s="680"/>
      <c r="AD462" s="680"/>
      <c r="AE462" s="680"/>
      <c r="AF462" s="680"/>
      <c r="AG462" s="680">
        <v>376200</v>
      </c>
      <c r="AH462" s="680"/>
      <c r="AI462" s="680"/>
      <c r="AJ462" s="680">
        <v>376200</v>
      </c>
      <c r="AK462" s="680"/>
      <c r="AL462" s="680"/>
      <c r="AM462" s="680"/>
      <c r="AN462" s="680"/>
      <c r="AO462" s="680"/>
      <c r="AP462" s="680"/>
      <c r="AQ462" s="261"/>
      <c r="AR462" s="261" t="s">
        <v>1046</v>
      </c>
      <c r="AS462" s="261"/>
      <c r="AT462" s="261" t="s">
        <v>835</v>
      </c>
    </row>
    <row r="463" spans="1:46" ht="12.75">
      <c r="A463" s="228" t="s">
        <v>230</v>
      </c>
      <c r="B463" s="228"/>
      <c r="C463" s="228"/>
      <c r="D463" s="228"/>
      <c r="E463" s="270" t="s">
        <v>411</v>
      </c>
      <c r="F463" s="270"/>
      <c r="G463" s="270"/>
      <c r="H463" s="228" t="s">
        <v>412</v>
      </c>
      <c r="I463" s="228"/>
      <c r="J463" s="228"/>
      <c r="K463" s="228"/>
      <c r="L463" s="228"/>
      <c r="M463" s="228"/>
      <c r="N463" s="228"/>
      <c r="O463" s="228"/>
      <c r="P463" s="228"/>
      <c r="Q463" s="228"/>
      <c r="R463" s="228"/>
      <c r="S463" s="228"/>
      <c r="T463" s="228"/>
      <c r="U463" s="228"/>
      <c r="V463" s="228"/>
      <c r="W463" s="228"/>
      <c r="X463" s="228"/>
      <c r="Y463" s="228"/>
      <c r="Z463" s="680">
        <v>200000</v>
      </c>
      <c r="AA463" s="680"/>
      <c r="AB463" s="680"/>
      <c r="AC463" s="680"/>
      <c r="AD463" s="680"/>
      <c r="AE463" s="680"/>
      <c r="AF463" s="680"/>
      <c r="AG463" s="680">
        <v>231100</v>
      </c>
      <c r="AH463" s="680"/>
      <c r="AI463" s="680"/>
      <c r="AJ463" s="680">
        <v>230995.49</v>
      </c>
      <c r="AK463" s="680"/>
      <c r="AL463" s="680"/>
      <c r="AM463" s="680"/>
      <c r="AN463" s="680"/>
      <c r="AO463" s="680"/>
      <c r="AP463" s="680"/>
      <c r="AQ463" s="261"/>
      <c r="AR463" s="261" t="s">
        <v>1423</v>
      </c>
      <c r="AS463" s="261"/>
      <c r="AT463" s="261" t="s">
        <v>1178</v>
      </c>
    </row>
    <row r="464" spans="1:46" ht="12.75">
      <c r="A464" s="284" t="s">
        <v>230</v>
      </c>
      <c r="B464" s="284"/>
      <c r="C464" s="284"/>
      <c r="D464" s="284"/>
      <c r="E464" s="284" t="s">
        <v>235</v>
      </c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681">
        <v>200000</v>
      </c>
      <c r="AA464" s="681"/>
      <c r="AB464" s="681"/>
      <c r="AC464" s="681"/>
      <c r="AD464" s="681"/>
      <c r="AE464" s="681"/>
      <c r="AF464" s="681"/>
      <c r="AG464" s="681">
        <v>607300</v>
      </c>
      <c r="AH464" s="681"/>
      <c r="AI464" s="681"/>
      <c r="AJ464" s="681">
        <v>607195.49</v>
      </c>
      <c r="AK464" s="681"/>
      <c r="AL464" s="681"/>
      <c r="AM464" s="681"/>
      <c r="AN464" s="681"/>
      <c r="AO464" s="681"/>
      <c r="AP464" s="681"/>
      <c r="AQ464" s="285"/>
      <c r="AR464" s="285" t="s">
        <v>1424</v>
      </c>
      <c r="AS464" s="285"/>
      <c r="AT464" s="285" t="s">
        <v>962</v>
      </c>
    </row>
    <row r="465" spans="1:46" ht="12.75">
      <c r="A465" s="228" t="s">
        <v>442</v>
      </c>
      <c r="B465" s="228"/>
      <c r="C465" s="228"/>
      <c r="D465" s="228"/>
      <c r="E465" s="270" t="s">
        <v>411</v>
      </c>
      <c r="F465" s="270"/>
      <c r="G465" s="270"/>
      <c r="H465" s="228" t="s">
        <v>412</v>
      </c>
      <c r="I465" s="228"/>
      <c r="J465" s="228"/>
      <c r="K465" s="228"/>
      <c r="L465" s="228"/>
      <c r="M465" s="228"/>
      <c r="N465" s="228"/>
      <c r="O465" s="228"/>
      <c r="P465" s="228"/>
      <c r="Q465" s="228"/>
      <c r="R465" s="228"/>
      <c r="S465" s="228"/>
      <c r="T465" s="228"/>
      <c r="U465" s="228"/>
      <c r="V465" s="228"/>
      <c r="W465" s="228"/>
      <c r="X465" s="228"/>
      <c r="Y465" s="228"/>
      <c r="Z465" s="680">
        <v>3800000</v>
      </c>
      <c r="AA465" s="680"/>
      <c r="AB465" s="680"/>
      <c r="AC465" s="680"/>
      <c r="AD465" s="680"/>
      <c r="AE465" s="680"/>
      <c r="AF465" s="680"/>
      <c r="AG465" s="680">
        <v>3870000</v>
      </c>
      <c r="AH465" s="680"/>
      <c r="AI465" s="680"/>
      <c r="AJ465" s="680">
        <v>3869638</v>
      </c>
      <c r="AK465" s="680"/>
      <c r="AL465" s="680"/>
      <c r="AM465" s="680"/>
      <c r="AN465" s="680"/>
      <c r="AO465" s="680"/>
      <c r="AP465" s="680"/>
      <c r="AQ465" s="261"/>
      <c r="AR465" s="261" t="s">
        <v>1425</v>
      </c>
      <c r="AS465" s="261"/>
      <c r="AT465" s="261" t="s">
        <v>1061</v>
      </c>
    </row>
    <row r="466" spans="1:46" ht="12.75">
      <c r="A466" s="228" t="s">
        <v>442</v>
      </c>
      <c r="B466" s="228"/>
      <c r="C466" s="228"/>
      <c r="D466" s="228"/>
      <c r="E466" s="270" t="s">
        <v>1426</v>
      </c>
      <c r="F466" s="270"/>
      <c r="G466" s="270"/>
      <c r="H466" s="228" t="s">
        <v>1427</v>
      </c>
      <c r="I466" s="228"/>
      <c r="J466" s="228"/>
      <c r="K466" s="228"/>
      <c r="L466" s="228"/>
      <c r="M466" s="228"/>
      <c r="N466" s="228"/>
      <c r="O466" s="228"/>
      <c r="P466" s="228"/>
      <c r="Q466" s="228"/>
      <c r="R466" s="228"/>
      <c r="S466" s="228"/>
      <c r="T466" s="228"/>
      <c r="U466" s="228"/>
      <c r="V466" s="228"/>
      <c r="W466" s="228"/>
      <c r="X466" s="228"/>
      <c r="Y466" s="228"/>
      <c r="Z466" s="680"/>
      <c r="AA466" s="680"/>
      <c r="AB466" s="680"/>
      <c r="AC466" s="680"/>
      <c r="AD466" s="680"/>
      <c r="AE466" s="680"/>
      <c r="AF466" s="680"/>
      <c r="AG466" s="680">
        <v>1000</v>
      </c>
      <c r="AH466" s="680"/>
      <c r="AI466" s="680"/>
      <c r="AJ466" s="680">
        <v>1000</v>
      </c>
      <c r="AK466" s="680"/>
      <c r="AL466" s="680"/>
      <c r="AM466" s="680"/>
      <c r="AN466" s="680"/>
      <c r="AO466" s="680"/>
      <c r="AP466" s="680"/>
      <c r="AQ466" s="261"/>
      <c r="AR466" s="261" t="s">
        <v>1046</v>
      </c>
      <c r="AS466" s="261"/>
      <c r="AT466" s="261" t="s">
        <v>835</v>
      </c>
    </row>
    <row r="467" spans="1:46" ht="12.75">
      <c r="A467" s="284" t="s">
        <v>442</v>
      </c>
      <c r="B467" s="284"/>
      <c r="C467" s="284"/>
      <c r="D467" s="284"/>
      <c r="E467" s="284" t="s">
        <v>443</v>
      </c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  <c r="Z467" s="681">
        <v>3800000</v>
      </c>
      <c r="AA467" s="681"/>
      <c r="AB467" s="681"/>
      <c r="AC467" s="681"/>
      <c r="AD467" s="681"/>
      <c r="AE467" s="681"/>
      <c r="AF467" s="681"/>
      <c r="AG467" s="681">
        <v>3871000</v>
      </c>
      <c r="AH467" s="681"/>
      <c r="AI467" s="681"/>
      <c r="AJ467" s="681">
        <v>3870638</v>
      </c>
      <c r="AK467" s="681"/>
      <c r="AL467" s="681"/>
      <c r="AM467" s="681"/>
      <c r="AN467" s="681"/>
      <c r="AO467" s="681"/>
      <c r="AP467" s="681"/>
      <c r="AQ467" s="285"/>
      <c r="AR467" s="285" t="s">
        <v>1428</v>
      </c>
      <c r="AS467" s="285"/>
      <c r="AT467" s="285" t="s">
        <v>1061</v>
      </c>
    </row>
    <row r="468" spans="1:46" ht="12.75">
      <c r="A468" s="228" t="s">
        <v>444</v>
      </c>
      <c r="B468" s="228"/>
      <c r="C468" s="228"/>
      <c r="D468" s="228"/>
      <c r="E468" s="270" t="s">
        <v>445</v>
      </c>
      <c r="F468" s="270"/>
      <c r="G468" s="270"/>
      <c r="H468" s="228" t="s">
        <v>1429</v>
      </c>
      <c r="I468" s="228"/>
      <c r="J468" s="228"/>
      <c r="K468" s="228"/>
      <c r="L468" s="228"/>
      <c r="M468" s="228"/>
      <c r="N468" s="228"/>
      <c r="O468" s="228"/>
      <c r="P468" s="228"/>
      <c r="Q468" s="228"/>
      <c r="R468" s="228"/>
      <c r="S468" s="228"/>
      <c r="T468" s="228"/>
      <c r="U468" s="228"/>
      <c r="V468" s="228"/>
      <c r="W468" s="228"/>
      <c r="X468" s="228"/>
      <c r="Y468" s="228"/>
      <c r="Z468" s="680">
        <v>4043000</v>
      </c>
      <c r="AA468" s="680"/>
      <c r="AB468" s="680"/>
      <c r="AC468" s="680"/>
      <c r="AD468" s="680"/>
      <c r="AE468" s="680"/>
      <c r="AF468" s="680"/>
      <c r="AG468" s="680">
        <v>4043000</v>
      </c>
      <c r="AH468" s="680"/>
      <c r="AI468" s="680"/>
      <c r="AJ468" s="680">
        <v>4043000</v>
      </c>
      <c r="AK468" s="680"/>
      <c r="AL468" s="680"/>
      <c r="AM468" s="680"/>
      <c r="AN468" s="680"/>
      <c r="AO468" s="680"/>
      <c r="AP468" s="680"/>
      <c r="AQ468" s="261"/>
      <c r="AR468" s="261" t="s">
        <v>835</v>
      </c>
      <c r="AS468" s="261"/>
      <c r="AT468" s="261" t="s">
        <v>835</v>
      </c>
    </row>
    <row r="469" spans="1:46" ht="12.75">
      <c r="A469" s="228" t="s">
        <v>444</v>
      </c>
      <c r="B469" s="228"/>
      <c r="C469" s="228"/>
      <c r="D469" s="228"/>
      <c r="E469" s="270" t="s">
        <v>446</v>
      </c>
      <c r="F469" s="270"/>
      <c r="G469" s="270"/>
      <c r="H469" s="228" t="s">
        <v>1430</v>
      </c>
      <c r="I469" s="228"/>
      <c r="J469" s="228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680">
        <v>4043000</v>
      </c>
      <c r="AA469" s="680"/>
      <c r="AB469" s="680"/>
      <c r="AC469" s="680"/>
      <c r="AD469" s="680"/>
      <c r="AE469" s="680"/>
      <c r="AF469" s="680"/>
      <c r="AG469" s="680">
        <v>4043000</v>
      </c>
      <c r="AH469" s="680"/>
      <c r="AI469" s="680"/>
      <c r="AJ469" s="680">
        <v>684968525.26</v>
      </c>
      <c r="AK469" s="680"/>
      <c r="AL469" s="680"/>
      <c r="AM469" s="680"/>
      <c r="AN469" s="680"/>
      <c r="AO469" s="680"/>
      <c r="AP469" s="680"/>
      <c r="AQ469" s="261"/>
      <c r="AR469" s="261" t="s">
        <v>1046</v>
      </c>
      <c r="AS469" s="261"/>
      <c r="AT469" s="261" t="s">
        <v>1046</v>
      </c>
    </row>
    <row r="470" spans="1:46" ht="12.75">
      <c r="A470" s="228" t="s">
        <v>444</v>
      </c>
      <c r="B470" s="228"/>
      <c r="C470" s="228"/>
      <c r="D470" s="228"/>
      <c r="E470" s="270" t="s">
        <v>958</v>
      </c>
      <c r="F470" s="270"/>
      <c r="G470" s="270"/>
      <c r="H470" s="228" t="s">
        <v>1067</v>
      </c>
      <c r="I470" s="228"/>
      <c r="J470" s="228"/>
      <c r="K470" s="228"/>
      <c r="L470" s="228"/>
      <c r="M470" s="228"/>
      <c r="N470" s="228"/>
      <c r="O470" s="228"/>
      <c r="P470" s="228"/>
      <c r="Q470" s="228"/>
      <c r="R470" s="228"/>
      <c r="S470" s="228"/>
      <c r="T470" s="228"/>
      <c r="U470" s="228"/>
      <c r="V470" s="228"/>
      <c r="W470" s="228"/>
      <c r="X470" s="228"/>
      <c r="Y470" s="228"/>
      <c r="Z470" s="680"/>
      <c r="AA470" s="680"/>
      <c r="AB470" s="680"/>
      <c r="AC470" s="680"/>
      <c r="AD470" s="680"/>
      <c r="AE470" s="680"/>
      <c r="AF470" s="680"/>
      <c r="AG470" s="680">
        <v>563500</v>
      </c>
      <c r="AH470" s="680"/>
      <c r="AI470" s="680"/>
      <c r="AJ470" s="680">
        <v>563368.13</v>
      </c>
      <c r="AK470" s="680"/>
      <c r="AL470" s="680"/>
      <c r="AM470" s="680"/>
      <c r="AN470" s="680"/>
      <c r="AO470" s="680"/>
      <c r="AP470" s="680"/>
      <c r="AQ470" s="261"/>
      <c r="AR470" s="261" t="s">
        <v>1046</v>
      </c>
      <c r="AS470" s="261"/>
      <c r="AT470" s="261" t="s">
        <v>962</v>
      </c>
    </row>
    <row r="471" spans="1:46" ht="12.75">
      <c r="A471" s="284" t="s">
        <v>444</v>
      </c>
      <c r="B471" s="284"/>
      <c r="C471" s="284"/>
      <c r="D471" s="284"/>
      <c r="E471" s="284" t="s">
        <v>447</v>
      </c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  <c r="Z471" s="681">
        <v>8086000</v>
      </c>
      <c r="AA471" s="681"/>
      <c r="AB471" s="681"/>
      <c r="AC471" s="681"/>
      <c r="AD471" s="681"/>
      <c r="AE471" s="681"/>
      <c r="AF471" s="681"/>
      <c r="AG471" s="681">
        <v>8649500</v>
      </c>
      <c r="AH471" s="681"/>
      <c r="AI471" s="681"/>
      <c r="AJ471" s="681">
        <v>689574893.39</v>
      </c>
      <c r="AK471" s="681"/>
      <c r="AL471" s="681"/>
      <c r="AM471" s="681"/>
      <c r="AN471" s="681"/>
      <c r="AO471" s="681"/>
      <c r="AP471" s="681"/>
      <c r="AQ471" s="285"/>
      <c r="AR471" s="285" t="s">
        <v>1046</v>
      </c>
      <c r="AS471" s="285"/>
      <c r="AT471" s="285" t="s">
        <v>1046</v>
      </c>
    </row>
    <row r="472" spans="1:46" ht="12.75">
      <c r="A472" s="228" t="s">
        <v>236</v>
      </c>
      <c r="B472" s="228"/>
      <c r="C472" s="228"/>
      <c r="D472" s="228"/>
      <c r="E472" s="270" t="s">
        <v>448</v>
      </c>
      <c r="F472" s="270"/>
      <c r="G472" s="270"/>
      <c r="H472" s="228" t="s">
        <v>449</v>
      </c>
      <c r="I472" s="228"/>
      <c r="J472" s="228"/>
      <c r="K472" s="228"/>
      <c r="L472" s="228"/>
      <c r="M472" s="228"/>
      <c r="N472" s="228"/>
      <c r="O472" s="228"/>
      <c r="P472" s="228"/>
      <c r="Q472" s="228"/>
      <c r="R472" s="228"/>
      <c r="S472" s="228"/>
      <c r="T472" s="228"/>
      <c r="U472" s="228"/>
      <c r="V472" s="228"/>
      <c r="W472" s="228"/>
      <c r="X472" s="228"/>
      <c r="Y472" s="228"/>
      <c r="Z472" s="680"/>
      <c r="AA472" s="680"/>
      <c r="AB472" s="680"/>
      <c r="AC472" s="680"/>
      <c r="AD472" s="680"/>
      <c r="AE472" s="680"/>
      <c r="AF472" s="680"/>
      <c r="AG472" s="680">
        <v>3000</v>
      </c>
      <c r="AH472" s="680"/>
      <c r="AI472" s="680"/>
      <c r="AJ472" s="680">
        <v>2272.64</v>
      </c>
      <c r="AK472" s="680"/>
      <c r="AL472" s="680"/>
      <c r="AM472" s="680"/>
      <c r="AN472" s="680"/>
      <c r="AO472" s="680"/>
      <c r="AP472" s="680"/>
      <c r="AQ472" s="261"/>
      <c r="AR472" s="261" t="s">
        <v>1046</v>
      </c>
      <c r="AS472" s="261"/>
      <c r="AT472" s="261" t="s">
        <v>1431</v>
      </c>
    </row>
    <row r="473" spans="1:46" ht="12.75">
      <c r="A473" s="228" t="s">
        <v>236</v>
      </c>
      <c r="B473" s="228"/>
      <c r="C473" s="228"/>
      <c r="D473" s="228"/>
      <c r="E473" s="270" t="s">
        <v>450</v>
      </c>
      <c r="F473" s="270"/>
      <c r="G473" s="270"/>
      <c r="H473" s="228" t="s">
        <v>451</v>
      </c>
      <c r="I473" s="228"/>
      <c r="J473" s="228"/>
      <c r="K473" s="228"/>
      <c r="L473" s="228"/>
      <c r="M473" s="228"/>
      <c r="N473" s="228"/>
      <c r="O473" s="228"/>
      <c r="P473" s="228"/>
      <c r="Q473" s="228"/>
      <c r="R473" s="228"/>
      <c r="S473" s="228"/>
      <c r="T473" s="228"/>
      <c r="U473" s="228"/>
      <c r="V473" s="228"/>
      <c r="W473" s="228"/>
      <c r="X473" s="228"/>
      <c r="Y473" s="228"/>
      <c r="Z473" s="680">
        <v>500000</v>
      </c>
      <c r="AA473" s="680"/>
      <c r="AB473" s="680"/>
      <c r="AC473" s="680"/>
      <c r="AD473" s="680"/>
      <c r="AE473" s="680"/>
      <c r="AF473" s="680"/>
      <c r="AG473" s="680">
        <v>52800</v>
      </c>
      <c r="AH473" s="680"/>
      <c r="AI473" s="680"/>
      <c r="AJ473" s="680"/>
      <c r="AK473" s="680"/>
      <c r="AL473" s="680"/>
      <c r="AM473" s="680"/>
      <c r="AN473" s="680"/>
      <c r="AO473" s="680"/>
      <c r="AP473" s="680"/>
      <c r="AQ473" s="261"/>
      <c r="AR473" s="261" t="s">
        <v>1013</v>
      </c>
      <c r="AS473" s="261"/>
      <c r="AT473" s="261" t="s">
        <v>1013</v>
      </c>
    </row>
    <row r="474" spans="1:46" ht="12.75">
      <c r="A474" s="228" t="s">
        <v>236</v>
      </c>
      <c r="B474" s="228"/>
      <c r="C474" s="228"/>
      <c r="D474" s="228"/>
      <c r="E474" s="270" t="s">
        <v>260</v>
      </c>
      <c r="F474" s="270"/>
      <c r="G474" s="270"/>
      <c r="H474" s="228" t="s">
        <v>261</v>
      </c>
      <c r="I474" s="228"/>
      <c r="J474" s="228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28"/>
      <c r="Y474" s="228"/>
      <c r="Z474" s="680">
        <v>800000</v>
      </c>
      <c r="AA474" s="680"/>
      <c r="AB474" s="680"/>
      <c r="AC474" s="680"/>
      <c r="AD474" s="680"/>
      <c r="AE474" s="680"/>
      <c r="AF474" s="680"/>
      <c r="AG474" s="680">
        <v>797000</v>
      </c>
      <c r="AH474" s="680"/>
      <c r="AI474" s="680"/>
      <c r="AJ474" s="680">
        <v>772830.88</v>
      </c>
      <c r="AK474" s="680"/>
      <c r="AL474" s="680"/>
      <c r="AM474" s="680"/>
      <c r="AN474" s="680"/>
      <c r="AO474" s="680"/>
      <c r="AP474" s="680"/>
      <c r="AQ474" s="261"/>
      <c r="AR474" s="261" t="s">
        <v>1432</v>
      </c>
      <c r="AS474" s="261"/>
      <c r="AT474" s="261" t="s">
        <v>1433</v>
      </c>
    </row>
    <row r="475" spans="1:46" ht="12.75">
      <c r="A475" s="228" t="s">
        <v>236</v>
      </c>
      <c r="B475" s="228"/>
      <c r="C475" s="228"/>
      <c r="D475" s="228"/>
      <c r="E475" s="270" t="s">
        <v>291</v>
      </c>
      <c r="F475" s="270"/>
      <c r="G475" s="270"/>
      <c r="H475" s="228" t="s">
        <v>292</v>
      </c>
      <c r="I475" s="228"/>
      <c r="J475" s="228"/>
      <c r="K475" s="228"/>
      <c r="L475" s="228"/>
      <c r="M475" s="228"/>
      <c r="N475" s="228"/>
      <c r="O475" s="228"/>
      <c r="P475" s="228"/>
      <c r="Q475" s="228"/>
      <c r="R475" s="228"/>
      <c r="S475" s="228"/>
      <c r="T475" s="228"/>
      <c r="U475" s="228"/>
      <c r="V475" s="228"/>
      <c r="W475" s="228"/>
      <c r="X475" s="228"/>
      <c r="Y475" s="228"/>
      <c r="Z475" s="680">
        <v>10350000</v>
      </c>
      <c r="AA475" s="680"/>
      <c r="AB475" s="680"/>
      <c r="AC475" s="680"/>
      <c r="AD475" s="680"/>
      <c r="AE475" s="680"/>
      <c r="AF475" s="680"/>
      <c r="AG475" s="680">
        <v>622500</v>
      </c>
      <c r="AH475" s="680"/>
      <c r="AI475" s="680"/>
      <c r="AJ475" s="680"/>
      <c r="AK475" s="680"/>
      <c r="AL475" s="680"/>
      <c r="AM475" s="680"/>
      <c r="AN475" s="680"/>
      <c r="AO475" s="680"/>
      <c r="AP475" s="680"/>
      <c r="AQ475" s="261"/>
      <c r="AR475" s="261" t="s">
        <v>1013</v>
      </c>
      <c r="AS475" s="261"/>
      <c r="AT475" s="261" t="s">
        <v>1013</v>
      </c>
    </row>
    <row r="476" spans="1:46" ht="12.75">
      <c r="A476" s="228" t="s">
        <v>236</v>
      </c>
      <c r="B476" s="228"/>
      <c r="C476" s="228"/>
      <c r="D476" s="228"/>
      <c r="E476" s="270" t="s">
        <v>247</v>
      </c>
      <c r="F476" s="270"/>
      <c r="G476" s="270"/>
      <c r="H476" s="228" t="s">
        <v>248</v>
      </c>
      <c r="I476" s="228"/>
      <c r="J476" s="228"/>
      <c r="K476" s="228"/>
      <c r="L476" s="228"/>
      <c r="M476" s="228"/>
      <c r="N476" s="228"/>
      <c r="O476" s="228"/>
      <c r="P476" s="228"/>
      <c r="Q476" s="228"/>
      <c r="R476" s="228"/>
      <c r="S476" s="228"/>
      <c r="T476" s="228"/>
      <c r="U476" s="228"/>
      <c r="V476" s="228"/>
      <c r="W476" s="228"/>
      <c r="X476" s="228"/>
      <c r="Y476" s="228"/>
      <c r="Z476" s="680">
        <v>2570000</v>
      </c>
      <c r="AA476" s="680"/>
      <c r="AB476" s="680"/>
      <c r="AC476" s="680"/>
      <c r="AD476" s="680"/>
      <c r="AE476" s="680"/>
      <c r="AF476" s="680"/>
      <c r="AG476" s="680">
        <v>43476900</v>
      </c>
      <c r="AH476" s="680"/>
      <c r="AI476" s="680"/>
      <c r="AJ476" s="680"/>
      <c r="AK476" s="680"/>
      <c r="AL476" s="680"/>
      <c r="AM476" s="680"/>
      <c r="AN476" s="680"/>
      <c r="AO476" s="680"/>
      <c r="AP476" s="680"/>
      <c r="AQ476" s="261"/>
      <c r="AR476" s="261" t="s">
        <v>1013</v>
      </c>
      <c r="AS476" s="261"/>
      <c r="AT476" s="261" t="s">
        <v>1013</v>
      </c>
    </row>
    <row r="477" spans="1:46" ht="12.75">
      <c r="A477" s="228" t="s">
        <v>236</v>
      </c>
      <c r="B477" s="228"/>
      <c r="C477" s="228"/>
      <c r="D477" s="228"/>
      <c r="E477" s="270" t="s">
        <v>353</v>
      </c>
      <c r="F477" s="270"/>
      <c r="G477" s="270"/>
      <c r="H477" s="228" t="s">
        <v>354</v>
      </c>
      <c r="I477" s="228"/>
      <c r="J477" s="228"/>
      <c r="K477" s="228"/>
      <c r="L477" s="228"/>
      <c r="M477" s="228"/>
      <c r="N477" s="228"/>
      <c r="O477" s="228"/>
      <c r="P477" s="228"/>
      <c r="Q477" s="228"/>
      <c r="R477" s="228"/>
      <c r="S477" s="228"/>
      <c r="T477" s="228"/>
      <c r="U477" s="228"/>
      <c r="V477" s="228"/>
      <c r="W477" s="228"/>
      <c r="X477" s="228"/>
      <c r="Y477" s="228"/>
      <c r="Z477" s="680">
        <v>12943600</v>
      </c>
      <c r="AA477" s="680"/>
      <c r="AB477" s="680"/>
      <c r="AC477" s="680"/>
      <c r="AD477" s="680"/>
      <c r="AE477" s="680"/>
      <c r="AF477" s="680"/>
      <c r="AG477" s="680">
        <v>13472300</v>
      </c>
      <c r="AH477" s="680"/>
      <c r="AI477" s="680"/>
      <c r="AJ477" s="680"/>
      <c r="AK477" s="680"/>
      <c r="AL477" s="680"/>
      <c r="AM477" s="680"/>
      <c r="AN477" s="680"/>
      <c r="AO477" s="680"/>
      <c r="AP477" s="680"/>
      <c r="AQ477" s="261"/>
      <c r="AR477" s="261" t="s">
        <v>1013</v>
      </c>
      <c r="AS477" s="261"/>
      <c r="AT477" s="261" t="s">
        <v>1013</v>
      </c>
    </row>
    <row r="478" spans="1:46" ht="12.75">
      <c r="A478" s="284" t="s">
        <v>236</v>
      </c>
      <c r="B478" s="284"/>
      <c r="C478" s="284"/>
      <c r="D478" s="284"/>
      <c r="E478" s="284" t="s">
        <v>241</v>
      </c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  <c r="Z478" s="681">
        <v>27163600</v>
      </c>
      <c r="AA478" s="681"/>
      <c r="AB478" s="681"/>
      <c r="AC478" s="681"/>
      <c r="AD478" s="681"/>
      <c r="AE478" s="681"/>
      <c r="AF478" s="681"/>
      <c r="AG478" s="681">
        <v>58424500</v>
      </c>
      <c r="AH478" s="681"/>
      <c r="AI478" s="681"/>
      <c r="AJ478" s="681">
        <v>775103.52</v>
      </c>
      <c r="AK478" s="681"/>
      <c r="AL478" s="681"/>
      <c r="AM478" s="681"/>
      <c r="AN478" s="681"/>
      <c r="AO478" s="681"/>
      <c r="AP478" s="681"/>
      <c r="AQ478" s="285"/>
      <c r="AR478" s="285" t="s">
        <v>1434</v>
      </c>
      <c r="AS478" s="285"/>
      <c r="AT478" s="285" t="s">
        <v>1435</v>
      </c>
    </row>
    <row r="479" spans="1:46" ht="14.25" thickBot="1">
      <c r="A479" s="286" t="s">
        <v>452</v>
      </c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682">
        <v>1016239200</v>
      </c>
      <c r="AA479" s="682"/>
      <c r="AB479" s="682"/>
      <c r="AC479" s="682"/>
      <c r="AD479" s="682"/>
      <c r="AE479" s="682"/>
      <c r="AF479" s="682"/>
      <c r="AG479" s="682">
        <v>1254708100</v>
      </c>
      <c r="AH479" s="682"/>
      <c r="AI479" s="682"/>
      <c r="AJ479" s="682">
        <v>1547006173.26</v>
      </c>
      <c r="AK479" s="682"/>
      <c r="AL479" s="682"/>
      <c r="AM479" s="682"/>
      <c r="AN479" s="682"/>
      <c r="AO479" s="682"/>
      <c r="AP479" s="682"/>
      <c r="AQ479" s="287"/>
      <c r="AR479" s="287" t="s">
        <v>1436</v>
      </c>
      <c r="AS479" s="287"/>
      <c r="AT479" s="287" t="s">
        <v>1437</v>
      </c>
    </row>
    <row r="480" spans="1:46" ht="16.5">
      <c r="A480" s="278" t="s">
        <v>1438</v>
      </c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  <c r="AA480" s="278"/>
      <c r="AB480" s="278"/>
      <c r="AC480" s="278"/>
      <c r="AD480" s="278"/>
      <c r="AE480" s="278"/>
      <c r="AF480" s="278"/>
      <c r="AG480" s="278"/>
      <c r="AH480" s="278"/>
      <c r="AI480" s="278"/>
      <c r="AJ480" s="278"/>
      <c r="AK480" s="278"/>
      <c r="AL480" s="278"/>
      <c r="AM480" s="278"/>
      <c r="AN480" s="278"/>
      <c r="AO480" s="278"/>
      <c r="AP480" s="278"/>
      <c r="AQ480" s="278"/>
      <c r="AR480" s="278"/>
      <c r="AS480" s="278"/>
      <c r="AT480" s="278"/>
    </row>
    <row r="481" spans="1:46" ht="12.75">
      <c r="A481" s="279" t="s">
        <v>786</v>
      </c>
      <c r="B481" s="279"/>
      <c r="C481" s="279"/>
      <c r="D481" s="279"/>
      <c r="E481" s="279"/>
      <c r="F481" s="279"/>
      <c r="G481" s="279"/>
      <c r="H481" s="279"/>
      <c r="I481" s="279"/>
      <c r="J481" s="279"/>
      <c r="K481" s="279"/>
      <c r="L481" s="279"/>
      <c r="M481" s="279"/>
      <c r="N481" s="279"/>
      <c r="O481" s="279"/>
      <c r="P481" s="279"/>
      <c r="Q481" s="279"/>
      <c r="R481" s="280"/>
      <c r="S481" s="280"/>
      <c r="T481" s="280"/>
      <c r="U481" s="280"/>
      <c r="V481" s="280"/>
      <c r="W481" s="280"/>
      <c r="X481" s="280"/>
      <c r="Y481" s="280" t="s">
        <v>1439</v>
      </c>
      <c r="Z481" s="280"/>
      <c r="AA481" s="280"/>
      <c r="AB481" s="280"/>
      <c r="AC481" s="280"/>
      <c r="AD481" s="280"/>
      <c r="AE481" s="280"/>
      <c r="AF481" s="280" t="s">
        <v>161</v>
      </c>
      <c r="AG481" s="280"/>
      <c r="AH481" s="280"/>
      <c r="AI481" s="280" t="s">
        <v>162</v>
      </c>
      <c r="AJ481" s="280"/>
      <c r="AK481" s="280"/>
      <c r="AL481" s="280"/>
      <c r="AM481" s="280"/>
      <c r="AN481" s="280"/>
      <c r="AO481" s="280"/>
      <c r="AP481" s="280" t="s">
        <v>1034</v>
      </c>
      <c r="AQ481" s="280"/>
      <c r="AR481" s="280" t="s">
        <v>1035</v>
      </c>
      <c r="AS481" s="280"/>
      <c r="AT481" s="280" t="s">
        <v>1036</v>
      </c>
    </row>
    <row r="482" spans="1:46" ht="12.75">
      <c r="A482" s="281" t="s">
        <v>55</v>
      </c>
      <c r="B482" s="281"/>
      <c r="C482" s="281"/>
      <c r="D482" s="281"/>
      <c r="E482" s="281"/>
      <c r="F482" s="281"/>
      <c r="G482" s="281"/>
      <c r="H482" s="281"/>
      <c r="I482" s="281"/>
      <c r="J482" s="281"/>
      <c r="K482" s="281"/>
      <c r="L482" s="281"/>
      <c r="M482" s="281"/>
      <c r="N482" s="281"/>
      <c r="O482" s="281"/>
      <c r="P482" s="281"/>
      <c r="Q482" s="281"/>
      <c r="R482" s="282"/>
      <c r="S482" s="282"/>
      <c r="T482" s="282"/>
      <c r="U482" s="282"/>
      <c r="V482" s="282"/>
      <c r="W482" s="282"/>
      <c r="X482" s="282"/>
      <c r="Y482" s="282" t="s">
        <v>1440</v>
      </c>
      <c r="Z482" s="282"/>
      <c r="AA482" s="282"/>
      <c r="AB482" s="282"/>
      <c r="AC482" s="282"/>
      <c r="AD482" s="282"/>
      <c r="AE482" s="282"/>
      <c r="AF482" s="282" t="s">
        <v>163</v>
      </c>
      <c r="AG482" s="282"/>
      <c r="AH482" s="282"/>
      <c r="AI482" s="282" t="s">
        <v>164</v>
      </c>
      <c r="AJ482" s="282"/>
      <c r="AK482" s="282"/>
      <c r="AL482" s="282"/>
      <c r="AM482" s="282"/>
      <c r="AN482" s="282"/>
      <c r="AO482" s="282"/>
      <c r="AP482" s="282" t="s">
        <v>165</v>
      </c>
      <c r="AQ482" s="282"/>
      <c r="AR482" s="282"/>
      <c r="AS482" s="282"/>
      <c r="AT482" s="282"/>
    </row>
    <row r="483" spans="1:46" ht="12.75">
      <c r="A483" s="227"/>
      <c r="B483" s="227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  <c r="M483" s="227"/>
      <c r="N483" s="227"/>
      <c r="O483" s="227"/>
      <c r="P483" s="227"/>
      <c r="Q483" s="227"/>
      <c r="R483" s="227"/>
      <c r="S483" s="227"/>
      <c r="T483" s="227"/>
      <c r="U483" s="227"/>
      <c r="V483" s="227"/>
      <c r="W483" s="227"/>
      <c r="X483" s="227"/>
      <c r="Y483" s="227"/>
      <c r="Z483" s="227"/>
      <c r="AA483" s="227"/>
      <c r="AB483" s="227"/>
      <c r="AC483" s="227"/>
      <c r="AD483" s="227"/>
      <c r="AE483" s="227"/>
      <c r="AF483" s="227"/>
      <c r="AG483" s="227"/>
      <c r="AH483" s="227"/>
      <c r="AI483" s="227"/>
      <c r="AJ483" s="227"/>
      <c r="AK483" s="227"/>
      <c r="AL483" s="227"/>
      <c r="AM483" s="227"/>
      <c r="AN483" s="227"/>
      <c r="AO483" s="227"/>
      <c r="AP483" s="227"/>
      <c r="AQ483" s="227"/>
      <c r="AR483" s="227"/>
      <c r="AS483" s="227"/>
      <c r="AT483" s="227"/>
    </row>
    <row r="484" spans="1:46" ht="12.75">
      <c r="A484" s="288" t="s">
        <v>453</v>
      </c>
      <c r="B484" s="288"/>
      <c r="C484" s="288"/>
      <c r="D484" s="288"/>
      <c r="E484" s="288"/>
      <c r="F484" s="288"/>
      <c r="G484" s="288"/>
      <c r="H484" s="288"/>
      <c r="I484" s="288"/>
      <c r="J484" s="288"/>
      <c r="K484" s="288"/>
      <c r="L484" s="288"/>
      <c r="M484" s="288"/>
      <c r="N484" s="288"/>
      <c r="O484" s="288"/>
      <c r="P484" s="288"/>
      <c r="Q484" s="288"/>
      <c r="R484" s="288"/>
      <c r="S484" s="288"/>
      <c r="T484" s="288"/>
      <c r="U484" s="288"/>
      <c r="V484" s="288"/>
      <c r="W484" s="288"/>
      <c r="X484" s="288"/>
      <c r="Y484" s="288"/>
      <c r="Z484" s="288"/>
      <c r="AA484" s="288"/>
      <c r="AB484" s="288"/>
      <c r="AC484" s="288"/>
      <c r="AD484" s="288"/>
      <c r="AE484" s="288"/>
      <c r="AF484" s="288"/>
      <c r="AG484" s="288"/>
      <c r="AH484" s="288"/>
      <c r="AI484" s="288"/>
      <c r="AJ484" s="288"/>
      <c r="AK484" s="288"/>
      <c r="AL484" s="288"/>
      <c r="AM484" s="288"/>
      <c r="AN484" s="288"/>
      <c r="AO484" s="288"/>
      <c r="AP484" s="288"/>
      <c r="AQ484" s="288"/>
      <c r="AR484" s="288"/>
      <c r="AS484" s="288"/>
      <c r="AT484" s="288"/>
    </row>
    <row r="485" spans="1:46" ht="12.75">
      <c r="A485" s="230"/>
      <c r="B485" s="230"/>
      <c r="C485" s="228" t="s">
        <v>1441</v>
      </c>
      <c r="D485" s="228"/>
      <c r="E485" s="228"/>
      <c r="F485" s="228"/>
      <c r="G485" s="228"/>
      <c r="H485" s="228"/>
      <c r="I485" s="228"/>
      <c r="J485" s="228"/>
      <c r="K485" s="228"/>
      <c r="L485" s="228"/>
      <c r="M485" s="228"/>
      <c r="N485" s="228"/>
      <c r="O485" s="228"/>
      <c r="P485" s="228"/>
      <c r="Q485" s="228"/>
      <c r="R485" s="228"/>
      <c r="S485" s="228"/>
      <c r="T485" s="228"/>
      <c r="U485" s="277"/>
      <c r="V485" s="277"/>
      <c r="W485" s="277"/>
      <c r="X485" s="277"/>
      <c r="Y485" s="277" t="s">
        <v>454</v>
      </c>
      <c r="Z485" s="680"/>
      <c r="AA485" s="680"/>
      <c r="AB485" s="680"/>
      <c r="AC485" s="680"/>
      <c r="AD485" s="680"/>
      <c r="AE485" s="680"/>
      <c r="AF485" s="680"/>
      <c r="AG485" s="680"/>
      <c r="AH485" s="680"/>
      <c r="AI485" s="680"/>
      <c r="AJ485" s="680"/>
      <c r="AK485" s="680"/>
      <c r="AL485" s="680"/>
      <c r="AM485" s="680"/>
      <c r="AN485" s="680"/>
      <c r="AO485" s="680"/>
      <c r="AP485" s="680"/>
      <c r="AQ485" s="261"/>
      <c r="AR485" s="261" t="s">
        <v>1046</v>
      </c>
      <c r="AS485" s="261"/>
      <c r="AT485" s="261" t="s">
        <v>1046</v>
      </c>
    </row>
    <row r="486" spans="1:46" ht="12.75">
      <c r="A486" s="230"/>
      <c r="B486" s="230"/>
      <c r="C486" s="228" t="s">
        <v>1442</v>
      </c>
      <c r="D486" s="228"/>
      <c r="E486" s="228"/>
      <c r="F486" s="228"/>
      <c r="G486" s="228"/>
      <c r="H486" s="228"/>
      <c r="I486" s="228"/>
      <c r="J486" s="228"/>
      <c r="K486" s="228"/>
      <c r="L486" s="228"/>
      <c r="M486" s="228"/>
      <c r="N486" s="228"/>
      <c r="O486" s="228"/>
      <c r="P486" s="228"/>
      <c r="Q486" s="228"/>
      <c r="R486" s="228"/>
      <c r="S486" s="228"/>
      <c r="T486" s="228"/>
      <c r="U486" s="277"/>
      <c r="V486" s="277"/>
      <c r="W486" s="277"/>
      <c r="X486" s="277"/>
      <c r="Y486" s="277" t="s">
        <v>455</v>
      </c>
      <c r="Z486" s="680"/>
      <c r="AA486" s="680"/>
      <c r="AB486" s="680"/>
      <c r="AC486" s="680"/>
      <c r="AD486" s="680"/>
      <c r="AE486" s="680"/>
      <c r="AF486" s="680"/>
      <c r="AG486" s="680"/>
      <c r="AH486" s="680"/>
      <c r="AI486" s="680"/>
      <c r="AJ486" s="680"/>
      <c r="AK486" s="680"/>
      <c r="AL486" s="680"/>
      <c r="AM486" s="680"/>
      <c r="AN486" s="680"/>
      <c r="AO486" s="680"/>
      <c r="AP486" s="680"/>
      <c r="AQ486" s="261"/>
      <c r="AR486" s="261" t="s">
        <v>1046</v>
      </c>
      <c r="AS486" s="261"/>
      <c r="AT486" s="261" t="s">
        <v>1046</v>
      </c>
    </row>
    <row r="487" spans="1:46" ht="12.75">
      <c r="A487" s="230"/>
      <c r="B487" s="230"/>
      <c r="C487" s="228" t="s">
        <v>1443</v>
      </c>
      <c r="D487" s="228"/>
      <c r="E487" s="228"/>
      <c r="F487" s="228"/>
      <c r="G487" s="228"/>
      <c r="H487" s="228"/>
      <c r="I487" s="228"/>
      <c r="J487" s="228"/>
      <c r="K487" s="228"/>
      <c r="L487" s="228"/>
      <c r="M487" s="228"/>
      <c r="N487" s="228"/>
      <c r="O487" s="228"/>
      <c r="P487" s="228"/>
      <c r="Q487" s="228"/>
      <c r="R487" s="228"/>
      <c r="S487" s="228"/>
      <c r="T487" s="228"/>
      <c r="U487" s="277"/>
      <c r="V487" s="277"/>
      <c r="W487" s="277"/>
      <c r="X487" s="277"/>
      <c r="Y487" s="277" t="s">
        <v>456</v>
      </c>
      <c r="Z487" s="680"/>
      <c r="AA487" s="680"/>
      <c r="AB487" s="680"/>
      <c r="AC487" s="680"/>
      <c r="AD487" s="680"/>
      <c r="AE487" s="680"/>
      <c r="AF487" s="680"/>
      <c r="AG487" s="680"/>
      <c r="AH487" s="680"/>
      <c r="AI487" s="680"/>
      <c r="AJ487" s="680"/>
      <c r="AK487" s="680"/>
      <c r="AL487" s="680"/>
      <c r="AM487" s="680"/>
      <c r="AN487" s="680"/>
      <c r="AO487" s="680"/>
      <c r="AP487" s="680"/>
      <c r="AQ487" s="261"/>
      <c r="AR487" s="261" t="s">
        <v>1046</v>
      </c>
      <c r="AS487" s="261"/>
      <c r="AT487" s="261" t="s">
        <v>1046</v>
      </c>
    </row>
    <row r="488" spans="1:46" ht="12.75">
      <c r="A488" s="230"/>
      <c r="B488" s="230"/>
      <c r="C488" s="228" t="s">
        <v>457</v>
      </c>
      <c r="D488" s="228"/>
      <c r="E488" s="228"/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77"/>
      <c r="V488" s="277"/>
      <c r="W488" s="277"/>
      <c r="X488" s="277"/>
      <c r="Y488" s="277" t="s">
        <v>458</v>
      </c>
      <c r="Z488" s="680"/>
      <c r="AA488" s="680"/>
      <c r="AB488" s="680"/>
      <c r="AC488" s="680"/>
      <c r="AD488" s="680"/>
      <c r="AE488" s="680"/>
      <c r="AF488" s="680"/>
      <c r="AG488" s="680"/>
      <c r="AH488" s="680"/>
      <c r="AI488" s="680"/>
      <c r="AJ488" s="680"/>
      <c r="AK488" s="680"/>
      <c r="AL488" s="680"/>
      <c r="AM488" s="680"/>
      <c r="AN488" s="680"/>
      <c r="AO488" s="680"/>
      <c r="AP488" s="680"/>
      <c r="AQ488" s="261"/>
      <c r="AR488" s="261" t="s">
        <v>1046</v>
      </c>
      <c r="AS488" s="261"/>
      <c r="AT488" s="261" t="s">
        <v>1046</v>
      </c>
    </row>
    <row r="489" spans="1:46" ht="12.75">
      <c r="A489" s="230"/>
      <c r="B489" s="230"/>
      <c r="C489" s="228" t="s">
        <v>1444</v>
      </c>
      <c r="D489" s="228"/>
      <c r="E489" s="228"/>
      <c r="F489" s="228"/>
      <c r="G489" s="228"/>
      <c r="H489" s="228"/>
      <c r="I489" s="228"/>
      <c r="J489" s="228"/>
      <c r="K489" s="228"/>
      <c r="L489" s="228"/>
      <c r="M489" s="228"/>
      <c r="N489" s="228"/>
      <c r="O489" s="228"/>
      <c r="P489" s="228"/>
      <c r="Q489" s="228"/>
      <c r="R489" s="228"/>
      <c r="S489" s="228"/>
      <c r="T489" s="228"/>
      <c r="U489" s="277"/>
      <c r="V489" s="277"/>
      <c r="W489" s="277"/>
      <c r="X489" s="277"/>
      <c r="Y489" s="277"/>
      <c r="Z489" s="680"/>
      <c r="AA489" s="680"/>
      <c r="AB489" s="680"/>
      <c r="AC489" s="680"/>
      <c r="AD489" s="680"/>
      <c r="AE489" s="680"/>
      <c r="AF489" s="680"/>
      <c r="AG489" s="680"/>
      <c r="AH489" s="680"/>
      <c r="AI489" s="680"/>
      <c r="AJ489" s="680"/>
      <c r="AK489" s="680"/>
      <c r="AL489" s="680"/>
      <c r="AM489" s="680"/>
      <c r="AN489" s="680"/>
      <c r="AO489" s="680"/>
      <c r="AP489" s="680"/>
      <c r="AQ489" s="261"/>
      <c r="AR489" s="261"/>
      <c r="AS489" s="261"/>
      <c r="AT489" s="261"/>
    </row>
    <row r="490" spans="1:46" ht="12.75">
      <c r="A490" s="230"/>
      <c r="B490" s="230"/>
      <c r="C490" s="228" t="s">
        <v>1445</v>
      </c>
      <c r="D490" s="228"/>
      <c r="E490" s="228"/>
      <c r="F490" s="228"/>
      <c r="G490" s="228"/>
      <c r="H490" s="228"/>
      <c r="I490" s="228"/>
      <c r="J490" s="228"/>
      <c r="K490" s="228"/>
      <c r="L490" s="228"/>
      <c r="M490" s="228"/>
      <c r="N490" s="228"/>
      <c r="O490" s="228"/>
      <c r="P490" s="228"/>
      <c r="Q490" s="228"/>
      <c r="R490" s="228"/>
      <c r="S490" s="228"/>
      <c r="T490" s="228"/>
      <c r="U490" s="277"/>
      <c r="V490" s="277"/>
      <c r="W490" s="277"/>
      <c r="X490" s="277"/>
      <c r="Y490" s="277" t="s">
        <v>459</v>
      </c>
      <c r="Z490" s="680">
        <v>283230600</v>
      </c>
      <c r="AA490" s="680"/>
      <c r="AB490" s="680"/>
      <c r="AC490" s="680"/>
      <c r="AD490" s="680"/>
      <c r="AE490" s="680"/>
      <c r="AF490" s="680"/>
      <c r="AG490" s="680">
        <v>323027300</v>
      </c>
      <c r="AH490" s="680"/>
      <c r="AI490" s="680"/>
      <c r="AJ490" s="683">
        <v>-221769728.57</v>
      </c>
      <c r="AK490" s="683"/>
      <c r="AL490" s="683"/>
      <c r="AM490" s="683"/>
      <c r="AN490" s="683"/>
      <c r="AO490" s="683"/>
      <c r="AP490" s="683"/>
      <c r="AQ490" s="289"/>
      <c r="AR490" s="289" t="s">
        <v>1446</v>
      </c>
      <c r="AS490" s="289"/>
      <c r="AT490" s="289" t="s">
        <v>1447</v>
      </c>
    </row>
    <row r="491" spans="1:46" ht="12.75">
      <c r="A491" s="230"/>
      <c r="B491" s="230"/>
      <c r="C491" s="228" t="s">
        <v>460</v>
      </c>
      <c r="D491" s="228"/>
      <c r="E491" s="228"/>
      <c r="F491" s="228"/>
      <c r="G491" s="228"/>
      <c r="H491" s="228"/>
      <c r="I491" s="228"/>
      <c r="J491" s="228"/>
      <c r="K491" s="228"/>
      <c r="L491" s="228"/>
      <c r="M491" s="228"/>
      <c r="N491" s="228"/>
      <c r="O491" s="228"/>
      <c r="P491" s="228"/>
      <c r="Q491" s="228"/>
      <c r="R491" s="228"/>
      <c r="S491" s="228"/>
      <c r="T491" s="228"/>
      <c r="U491" s="277"/>
      <c r="V491" s="277"/>
      <c r="W491" s="277"/>
      <c r="X491" s="277"/>
      <c r="Y491" s="277" t="s">
        <v>461</v>
      </c>
      <c r="Z491" s="680"/>
      <c r="AA491" s="680"/>
      <c r="AB491" s="680"/>
      <c r="AC491" s="680"/>
      <c r="AD491" s="680"/>
      <c r="AE491" s="680"/>
      <c r="AF491" s="680"/>
      <c r="AG491" s="680"/>
      <c r="AH491" s="680"/>
      <c r="AI491" s="680"/>
      <c r="AJ491" s="680">
        <v>183058100</v>
      </c>
      <c r="AK491" s="680"/>
      <c r="AL491" s="680"/>
      <c r="AM491" s="680"/>
      <c r="AN491" s="680"/>
      <c r="AO491" s="680"/>
      <c r="AP491" s="680"/>
      <c r="AQ491" s="261"/>
      <c r="AR491" s="261" t="s">
        <v>1046</v>
      </c>
      <c r="AS491" s="261"/>
      <c r="AT491" s="261" t="s">
        <v>1046</v>
      </c>
    </row>
    <row r="492" spans="1:46" ht="12.75">
      <c r="A492" s="230"/>
      <c r="B492" s="230"/>
      <c r="C492" s="228" t="s">
        <v>462</v>
      </c>
      <c r="D492" s="22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8"/>
      <c r="P492" s="228"/>
      <c r="Q492" s="228"/>
      <c r="R492" s="228"/>
      <c r="S492" s="228"/>
      <c r="T492" s="228"/>
      <c r="U492" s="277"/>
      <c r="V492" s="277"/>
      <c r="W492" s="277"/>
      <c r="X492" s="277"/>
      <c r="Y492" s="277" t="s">
        <v>463</v>
      </c>
      <c r="Z492" s="680"/>
      <c r="AA492" s="680"/>
      <c r="AB492" s="680"/>
      <c r="AC492" s="680"/>
      <c r="AD492" s="680"/>
      <c r="AE492" s="680"/>
      <c r="AF492" s="680"/>
      <c r="AG492" s="680"/>
      <c r="AH492" s="680"/>
      <c r="AI492" s="680"/>
      <c r="AJ492" s="683">
        <v>-34103410</v>
      </c>
      <c r="AK492" s="683"/>
      <c r="AL492" s="683"/>
      <c r="AM492" s="683"/>
      <c r="AN492" s="683"/>
      <c r="AO492" s="683"/>
      <c r="AP492" s="683"/>
      <c r="AQ492" s="261"/>
      <c r="AR492" s="261" t="s">
        <v>1046</v>
      </c>
      <c r="AS492" s="261"/>
      <c r="AT492" s="261" t="s">
        <v>1046</v>
      </c>
    </row>
    <row r="493" spans="1:46" ht="12.75">
      <c r="A493" s="288" t="s">
        <v>464</v>
      </c>
      <c r="B493" s="288"/>
      <c r="C493" s="288"/>
      <c r="D493" s="288"/>
      <c r="E493" s="288"/>
      <c r="F493" s="288"/>
      <c r="G493" s="288"/>
      <c r="H493" s="288"/>
      <c r="I493" s="288"/>
      <c r="J493" s="288"/>
      <c r="K493" s="288"/>
      <c r="L493" s="288"/>
      <c r="M493" s="288"/>
      <c r="N493" s="288"/>
      <c r="O493" s="288"/>
      <c r="P493" s="288"/>
      <c r="Q493" s="288"/>
      <c r="R493" s="288"/>
      <c r="S493" s="288"/>
      <c r="T493" s="288"/>
      <c r="U493" s="288"/>
      <c r="V493" s="288"/>
      <c r="W493" s="288"/>
      <c r="X493" s="288"/>
      <c r="Y493" s="288"/>
      <c r="Z493" s="288"/>
      <c r="AA493" s="288"/>
      <c r="AB493" s="288"/>
      <c r="AC493" s="288"/>
      <c r="AD493" s="288"/>
      <c r="AE493" s="288"/>
      <c r="AF493" s="288"/>
      <c r="AG493" s="288"/>
      <c r="AH493" s="288"/>
      <c r="AI493" s="288"/>
      <c r="AJ493" s="288"/>
      <c r="AK493" s="288"/>
      <c r="AL493" s="288"/>
      <c r="AM493" s="288"/>
      <c r="AN493" s="288"/>
      <c r="AO493" s="288"/>
      <c r="AP493" s="288"/>
      <c r="AQ493" s="288"/>
      <c r="AR493" s="288"/>
      <c r="AS493" s="288"/>
      <c r="AT493" s="288"/>
    </row>
    <row r="494" spans="1:46" ht="12.75">
      <c r="A494" s="230"/>
      <c r="B494" s="230"/>
      <c r="C494" s="228" t="s">
        <v>1448</v>
      </c>
      <c r="D494" s="228"/>
      <c r="E494" s="228"/>
      <c r="F494" s="228"/>
      <c r="G494" s="228"/>
      <c r="H494" s="228"/>
      <c r="I494" s="228"/>
      <c r="J494" s="228"/>
      <c r="K494" s="228"/>
      <c r="L494" s="228"/>
      <c r="M494" s="228"/>
      <c r="N494" s="228"/>
      <c r="O494" s="228"/>
      <c r="P494" s="228"/>
      <c r="Q494" s="228"/>
      <c r="R494" s="228"/>
      <c r="S494" s="228"/>
      <c r="T494" s="228"/>
      <c r="U494" s="277"/>
      <c r="V494" s="277"/>
      <c r="W494" s="277"/>
      <c r="X494" s="277"/>
      <c r="Y494" s="277" t="s">
        <v>465</v>
      </c>
      <c r="Z494" s="680"/>
      <c r="AA494" s="680"/>
      <c r="AB494" s="680"/>
      <c r="AC494" s="680"/>
      <c r="AD494" s="680"/>
      <c r="AE494" s="680"/>
      <c r="AF494" s="680"/>
      <c r="AG494" s="680"/>
      <c r="AH494" s="680"/>
      <c r="AI494" s="680"/>
      <c r="AJ494" s="680"/>
      <c r="AK494" s="680"/>
      <c r="AL494" s="680"/>
      <c r="AM494" s="680"/>
      <c r="AN494" s="680"/>
      <c r="AO494" s="680"/>
      <c r="AP494" s="680"/>
      <c r="AQ494" s="261"/>
      <c r="AR494" s="261" t="s">
        <v>1046</v>
      </c>
      <c r="AS494" s="261"/>
      <c r="AT494" s="261" t="s">
        <v>1046</v>
      </c>
    </row>
    <row r="495" spans="1:46" ht="12.75">
      <c r="A495" s="230"/>
      <c r="B495" s="230"/>
      <c r="C495" s="228" t="s">
        <v>1449</v>
      </c>
      <c r="D495" s="228"/>
      <c r="E495" s="228"/>
      <c r="F495" s="228"/>
      <c r="G495" s="228"/>
      <c r="H495" s="228"/>
      <c r="I495" s="228"/>
      <c r="J495" s="228"/>
      <c r="K495" s="228"/>
      <c r="L495" s="228"/>
      <c r="M495" s="228"/>
      <c r="N495" s="228"/>
      <c r="O495" s="228"/>
      <c r="P495" s="228"/>
      <c r="Q495" s="228"/>
      <c r="R495" s="228"/>
      <c r="S495" s="228"/>
      <c r="T495" s="228"/>
      <c r="U495" s="277"/>
      <c r="V495" s="277"/>
      <c r="W495" s="277"/>
      <c r="X495" s="277"/>
      <c r="Y495" s="277" t="s">
        <v>466</v>
      </c>
      <c r="Z495" s="680"/>
      <c r="AA495" s="680"/>
      <c r="AB495" s="680"/>
      <c r="AC495" s="680"/>
      <c r="AD495" s="680"/>
      <c r="AE495" s="680"/>
      <c r="AF495" s="680"/>
      <c r="AG495" s="680"/>
      <c r="AH495" s="680"/>
      <c r="AI495" s="680"/>
      <c r="AJ495" s="680"/>
      <c r="AK495" s="680"/>
      <c r="AL495" s="680"/>
      <c r="AM495" s="680"/>
      <c r="AN495" s="680"/>
      <c r="AO495" s="680"/>
      <c r="AP495" s="680"/>
      <c r="AQ495" s="261"/>
      <c r="AR495" s="261" t="s">
        <v>1046</v>
      </c>
      <c r="AS495" s="261"/>
      <c r="AT495" s="261" t="s">
        <v>1046</v>
      </c>
    </row>
    <row r="496" spans="1:46" ht="12.75">
      <c r="A496" s="230"/>
      <c r="B496" s="230"/>
      <c r="C496" s="228" t="s">
        <v>1450</v>
      </c>
      <c r="D496" s="228"/>
      <c r="E496" s="228"/>
      <c r="F496" s="228"/>
      <c r="G496" s="228"/>
      <c r="H496" s="228"/>
      <c r="I496" s="228"/>
      <c r="J496" s="228"/>
      <c r="K496" s="228"/>
      <c r="L496" s="228"/>
      <c r="M496" s="228"/>
      <c r="N496" s="228"/>
      <c r="O496" s="228"/>
      <c r="P496" s="228"/>
      <c r="Q496" s="228"/>
      <c r="R496" s="228"/>
      <c r="S496" s="228"/>
      <c r="T496" s="228"/>
      <c r="U496" s="277"/>
      <c r="V496" s="277"/>
      <c r="W496" s="277"/>
      <c r="X496" s="277"/>
      <c r="Y496" s="277" t="s">
        <v>467</v>
      </c>
      <c r="Z496" s="680"/>
      <c r="AA496" s="680"/>
      <c r="AB496" s="680"/>
      <c r="AC496" s="680"/>
      <c r="AD496" s="680"/>
      <c r="AE496" s="680"/>
      <c r="AF496" s="680"/>
      <c r="AG496" s="680"/>
      <c r="AH496" s="680"/>
      <c r="AI496" s="680"/>
      <c r="AJ496" s="680"/>
      <c r="AK496" s="680"/>
      <c r="AL496" s="680"/>
      <c r="AM496" s="680"/>
      <c r="AN496" s="680"/>
      <c r="AO496" s="680"/>
      <c r="AP496" s="680"/>
      <c r="AQ496" s="261"/>
      <c r="AR496" s="261" t="s">
        <v>1046</v>
      </c>
      <c r="AS496" s="261"/>
      <c r="AT496" s="261" t="s">
        <v>1046</v>
      </c>
    </row>
    <row r="497" spans="1:46" ht="12.75">
      <c r="A497" s="230"/>
      <c r="B497" s="230"/>
      <c r="C497" s="228" t="s">
        <v>468</v>
      </c>
      <c r="D497" s="228"/>
      <c r="E497" s="228"/>
      <c r="F497" s="228"/>
      <c r="G497" s="228"/>
      <c r="H497" s="228"/>
      <c r="I497" s="228"/>
      <c r="J497" s="228"/>
      <c r="K497" s="228"/>
      <c r="L497" s="228"/>
      <c r="M497" s="228"/>
      <c r="N497" s="228"/>
      <c r="O497" s="228"/>
      <c r="P497" s="228"/>
      <c r="Q497" s="228"/>
      <c r="R497" s="228"/>
      <c r="S497" s="228"/>
      <c r="T497" s="228"/>
      <c r="U497" s="277"/>
      <c r="V497" s="277"/>
      <c r="W497" s="277"/>
      <c r="X497" s="277"/>
      <c r="Y497" s="277" t="s">
        <v>469</v>
      </c>
      <c r="Z497" s="680"/>
      <c r="AA497" s="680"/>
      <c r="AB497" s="680"/>
      <c r="AC497" s="680"/>
      <c r="AD497" s="680"/>
      <c r="AE497" s="680"/>
      <c r="AF497" s="680"/>
      <c r="AG497" s="680"/>
      <c r="AH497" s="680"/>
      <c r="AI497" s="680"/>
      <c r="AJ497" s="680"/>
      <c r="AK497" s="680"/>
      <c r="AL497" s="680"/>
      <c r="AM497" s="680"/>
      <c r="AN497" s="680"/>
      <c r="AO497" s="680"/>
      <c r="AP497" s="680"/>
      <c r="AQ497" s="261"/>
      <c r="AR497" s="261" t="s">
        <v>1046</v>
      </c>
      <c r="AS497" s="261"/>
      <c r="AT497" s="261" t="s">
        <v>1046</v>
      </c>
    </row>
    <row r="498" spans="1:46" ht="12.75">
      <c r="A498" s="230"/>
      <c r="B498" s="230"/>
      <c r="C498" s="228" t="s">
        <v>470</v>
      </c>
      <c r="D498" s="228"/>
      <c r="E498" s="228"/>
      <c r="F498" s="228"/>
      <c r="G498" s="228"/>
      <c r="H498" s="228"/>
      <c r="I498" s="228"/>
      <c r="J498" s="228"/>
      <c r="K498" s="228"/>
      <c r="L498" s="228"/>
      <c r="M498" s="228"/>
      <c r="N498" s="228"/>
      <c r="O498" s="228"/>
      <c r="P498" s="228"/>
      <c r="Q498" s="228"/>
      <c r="R498" s="228"/>
      <c r="S498" s="228"/>
      <c r="T498" s="228"/>
      <c r="U498" s="277"/>
      <c r="V498" s="277"/>
      <c r="W498" s="277"/>
      <c r="X498" s="277"/>
      <c r="Y498" s="277" t="s">
        <v>471</v>
      </c>
      <c r="Z498" s="680"/>
      <c r="AA498" s="680"/>
      <c r="AB498" s="680"/>
      <c r="AC498" s="680"/>
      <c r="AD498" s="680"/>
      <c r="AE498" s="680"/>
      <c r="AF498" s="680"/>
      <c r="AG498" s="680"/>
      <c r="AH498" s="680"/>
      <c r="AI498" s="680"/>
      <c r="AJ498" s="680"/>
      <c r="AK498" s="680"/>
      <c r="AL498" s="680"/>
      <c r="AM498" s="680"/>
      <c r="AN498" s="680"/>
      <c r="AO498" s="680"/>
      <c r="AP498" s="680"/>
      <c r="AQ498" s="261"/>
      <c r="AR498" s="261" t="s">
        <v>1046</v>
      </c>
      <c r="AS498" s="261"/>
      <c r="AT498" s="261" t="s">
        <v>1046</v>
      </c>
    </row>
    <row r="499" spans="1:46" ht="12.75">
      <c r="A499" s="230"/>
      <c r="B499" s="230"/>
      <c r="C499" s="228" t="s">
        <v>472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228"/>
      <c r="Q499" s="228"/>
      <c r="R499" s="228"/>
      <c r="S499" s="228"/>
      <c r="T499" s="228"/>
      <c r="U499" s="277"/>
      <c r="V499" s="277"/>
      <c r="W499" s="277"/>
      <c r="X499" s="277"/>
      <c r="Y499" s="277" t="s">
        <v>473</v>
      </c>
      <c r="Z499" s="680"/>
      <c r="AA499" s="680"/>
      <c r="AB499" s="680"/>
      <c r="AC499" s="680"/>
      <c r="AD499" s="680"/>
      <c r="AE499" s="680"/>
      <c r="AF499" s="680"/>
      <c r="AG499" s="680"/>
      <c r="AH499" s="680"/>
      <c r="AI499" s="680"/>
      <c r="AJ499" s="680"/>
      <c r="AK499" s="680"/>
      <c r="AL499" s="680"/>
      <c r="AM499" s="680"/>
      <c r="AN499" s="680"/>
      <c r="AO499" s="680"/>
      <c r="AP499" s="680"/>
      <c r="AQ499" s="261"/>
      <c r="AR499" s="261" t="s">
        <v>1046</v>
      </c>
      <c r="AS499" s="261"/>
      <c r="AT499" s="261" t="s">
        <v>1046</v>
      </c>
    </row>
    <row r="500" spans="1:46" ht="12.75">
      <c r="A500" s="230"/>
      <c r="B500" s="230"/>
      <c r="C500" s="228" t="s">
        <v>474</v>
      </c>
      <c r="D500" s="228"/>
      <c r="E500" s="228"/>
      <c r="F500" s="228"/>
      <c r="G500" s="228"/>
      <c r="H500" s="228"/>
      <c r="I500" s="228"/>
      <c r="J500" s="228"/>
      <c r="K500" s="228"/>
      <c r="L500" s="228"/>
      <c r="M500" s="228"/>
      <c r="N500" s="228"/>
      <c r="O500" s="228"/>
      <c r="P500" s="228"/>
      <c r="Q500" s="228"/>
      <c r="R500" s="228"/>
      <c r="S500" s="228"/>
      <c r="T500" s="228"/>
      <c r="U500" s="277"/>
      <c r="V500" s="277"/>
      <c r="W500" s="277"/>
      <c r="X500" s="277"/>
      <c r="Y500" s="277" t="s">
        <v>475</v>
      </c>
      <c r="Z500" s="680"/>
      <c r="AA500" s="680"/>
      <c r="AB500" s="680"/>
      <c r="AC500" s="680"/>
      <c r="AD500" s="680"/>
      <c r="AE500" s="680"/>
      <c r="AF500" s="680"/>
      <c r="AG500" s="680"/>
      <c r="AH500" s="680"/>
      <c r="AI500" s="680"/>
      <c r="AJ500" s="680"/>
      <c r="AK500" s="680"/>
      <c r="AL500" s="680"/>
      <c r="AM500" s="680"/>
      <c r="AN500" s="680"/>
      <c r="AO500" s="680"/>
      <c r="AP500" s="680"/>
      <c r="AQ500" s="261"/>
      <c r="AR500" s="261" t="s">
        <v>1046</v>
      </c>
      <c r="AS500" s="261"/>
      <c r="AT500" s="261" t="s">
        <v>1046</v>
      </c>
    </row>
    <row r="501" spans="1:46" ht="12.75">
      <c r="A501" s="288" t="s">
        <v>476</v>
      </c>
      <c r="B501" s="288"/>
      <c r="C501" s="288"/>
      <c r="D501" s="288"/>
      <c r="E501" s="288"/>
      <c r="F501" s="288"/>
      <c r="G501" s="288"/>
      <c r="H501" s="288"/>
      <c r="I501" s="288"/>
      <c r="J501" s="288"/>
      <c r="K501" s="288"/>
      <c r="L501" s="288"/>
      <c r="M501" s="288"/>
      <c r="N501" s="288"/>
      <c r="O501" s="288"/>
      <c r="P501" s="288"/>
      <c r="Q501" s="288"/>
      <c r="R501" s="288"/>
      <c r="S501" s="288"/>
      <c r="T501" s="288"/>
      <c r="U501" s="288"/>
      <c r="V501" s="288"/>
      <c r="W501" s="288"/>
      <c r="X501" s="288"/>
      <c r="Y501" s="288"/>
      <c r="Z501" s="288"/>
      <c r="AA501" s="288"/>
      <c r="AB501" s="288"/>
      <c r="AC501" s="288"/>
      <c r="AD501" s="288"/>
      <c r="AE501" s="288"/>
      <c r="AF501" s="288"/>
      <c r="AG501" s="288"/>
      <c r="AH501" s="288"/>
      <c r="AI501" s="288"/>
      <c r="AJ501" s="288"/>
      <c r="AK501" s="288"/>
      <c r="AL501" s="288"/>
      <c r="AM501" s="288"/>
      <c r="AN501" s="288"/>
      <c r="AO501" s="288"/>
      <c r="AP501" s="288"/>
      <c r="AQ501" s="288"/>
      <c r="AR501" s="288"/>
      <c r="AS501" s="288"/>
      <c r="AT501" s="288"/>
    </row>
    <row r="502" spans="1:46" ht="12.75">
      <c r="A502" s="230"/>
      <c r="B502" s="230"/>
      <c r="C502" s="228" t="s">
        <v>1441</v>
      </c>
      <c r="D502" s="228"/>
      <c r="E502" s="228"/>
      <c r="F502" s="228"/>
      <c r="G502" s="228"/>
      <c r="H502" s="228"/>
      <c r="I502" s="228"/>
      <c r="J502" s="228"/>
      <c r="K502" s="228"/>
      <c r="L502" s="228"/>
      <c r="M502" s="228"/>
      <c r="N502" s="228"/>
      <c r="O502" s="228"/>
      <c r="P502" s="228"/>
      <c r="Q502" s="228"/>
      <c r="R502" s="228"/>
      <c r="S502" s="228"/>
      <c r="T502" s="228"/>
      <c r="U502" s="277"/>
      <c r="V502" s="277"/>
      <c r="W502" s="277"/>
      <c r="X502" s="277"/>
      <c r="Y502" s="277" t="s">
        <v>477</v>
      </c>
      <c r="Z502" s="680"/>
      <c r="AA502" s="680"/>
      <c r="AB502" s="680"/>
      <c r="AC502" s="680"/>
      <c r="AD502" s="680"/>
      <c r="AE502" s="680"/>
      <c r="AF502" s="680"/>
      <c r="AG502" s="680"/>
      <c r="AH502" s="680"/>
      <c r="AI502" s="680"/>
      <c r="AJ502" s="680"/>
      <c r="AK502" s="680"/>
      <c r="AL502" s="680"/>
      <c r="AM502" s="680"/>
      <c r="AN502" s="680"/>
      <c r="AO502" s="680"/>
      <c r="AP502" s="680"/>
      <c r="AQ502" s="261"/>
      <c r="AR502" s="261" t="s">
        <v>1046</v>
      </c>
      <c r="AS502" s="261"/>
      <c r="AT502" s="261" t="s">
        <v>1046</v>
      </c>
    </row>
    <row r="503" spans="1:46" ht="12.75">
      <c r="A503" s="230"/>
      <c r="B503" s="230"/>
      <c r="C503" s="228" t="s">
        <v>1451</v>
      </c>
      <c r="D503" s="228"/>
      <c r="E503" s="228"/>
      <c r="F503" s="228"/>
      <c r="G503" s="228"/>
      <c r="H503" s="228"/>
      <c r="I503" s="228"/>
      <c r="J503" s="228"/>
      <c r="K503" s="228"/>
      <c r="L503" s="228"/>
      <c r="M503" s="228"/>
      <c r="N503" s="228"/>
      <c r="O503" s="228"/>
      <c r="P503" s="228"/>
      <c r="Q503" s="228"/>
      <c r="R503" s="228"/>
      <c r="S503" s="228"/>
      <c r="T503" s="228"/>
      <c r="U503" s="277"/>
      <c r="V503" s="277"/>
      <c r="W503" s="277"/>
      <c r="X503" s="277"/>
      <c r="Y503" s="277" t="s">
        <v>478</v>
      </c>
      <c r="Z503" s="680"/>
      <c r="AA503" s="680"/>
      <c r="AB503" s="680"/>
      <c r="AC503" s="680"/>
      <c r="AD503" s="680"/>
      <c r="AE503" s="680"/>
      <c r="AF503" s="680"/>
      <c r="AG503" s="680"/>
      <c r="AH503" s="680"/>
      <c r="AI503" s="680"/>
      <c r="AJ503" s="680"/>
      <c r="AK503" s="680"/>
      <c r="AL503" s="680"/>
      <c r="AM503" s="680"/>
      <c r="AN503" s="680"/>
      <c r="AO503" s="680"/>
      <c r="AP503" s="680"/>
      <c r="AQ503" s="261"/>
      <c r="AR503" s="261" t="s">
        <v>1046</v>
      </c>
      <c r="AS503" s="261"/>
      <c r="AT503" s="261" t="s">
        <v>1046</v>
      </c>
    </row>
    <row r="504" spans="1:46" ht="12.75">
      <c r="A504" s="230"/>
      <c r="B504" s="230"/>
      <c r="C504" s="228" t="s">
        <v>1443</v>
      </c>
      <c r="D504" s="228"/>
      <c r="E504" s="228"/>
      <c r="F504" s="228"/>
      <c r="G504" s="228"/>
      <c r="H504" s="228"/>
      <c r="I504" s="228"/>
      <c r="J504" s="228"/>
      <c r="K504" s="228"/>
      <c r="L504" s="228"/>
      <c r="M504" s="228"/>
      <c r="N504" s="228"/>
      <c r="O504" s="228"/>
      <c r="P504" s="228"/>
      <c r="Q504" s="228"/>
      <c r="R504" s="228"/>
      <c r="S504" s="228"/>
      <c r="T504" s="228"/>
      <c r="U504" s="277"/>
      <c r="V504" s="277"/>
      <c r="W504" s="277"/>
      <c r="X504" s="277"/>
      <c r="Y504" s="277" t="s">
        <v>479</v>
      </c>
      <c r="Z504" s="680"/>
      <c r="AA504" s="680"/>
      <c r="AB504" s="680"/>
      <c r="AC504" s="680"/>
      <c r="AD504" s="680"/>
      <c r="AE504" s="680"/>
      <c r="AF504" s="680"/>
      <c r="AG504" s="680"/>
      <c r="AH504" s="680"/>
      <c r="AI504" s="680"/>
      <c r="AJ504" s="680"/>
      <c r="AK504" s="680"/>
      <c r="AL504" s="680"/>
      <c r="AM504" s="680"/>
      <c r="AN504" s="680"/>
      <c r="AO504" s="680"/>
      <c r="AP504" s="680"/>
      <c r="AQ504" s="261"/>
      <c r="AR504" s="261" t="s">
        <v>1046</v>
      </c>
      <c r="AS504" s="261"/>
      <c r="AT504" s="261" t="s">
        <v>1046</v>
      </c>
    </row>
    <row r="505" spans="1:46" ht="12.75">
      <c r="A505" s="230"/>
      <c r="B505" s="230"/>
      <c r="C505" s="228" t="s">
        <v>457</v>
      </c>
      <c r="D505" s="228"/>
      <c r="E505" s="228"/>
      <c r="F505" s="228"/>
      <c r="G505" s="228"/>
      <c r="H505" s="228"/>
      <c r="I505" s="228"/>
      <c r="J505" s="228"/>
      <c r="K505" s="228"/>
      <c r="L505" s="228"/>
      <c r="M505" s="228"/>
      <c r="N505" s="228"/>
      <c r="O505" s="228"/>
      <c r="P505" s="228"/>
      <c r="Q505" s="228"/>
      <c r="R505" s="228"/>
      <c r="S505" s="228"/>
      <c r="T505" s="228"/>
      <c r="U505" s="277"/>
      <c r="V505" s="277"/>
      <c r="W505" s="277"/>
      <c r="X505" s="277"/>
      <c r="Y505" s="277" t="s">
        <v>480</v>
      </c>
      <c r="Z505" s="680"/>
      <c r="AA505" s="680"/>
      <c r="AB505" s="680"/>
      <c r="AC505" s="680"/>
      <c r="AD505" s="680"/>
      <c r="AE505" s="680"/>
      <c r="AF505" s="680"/>
      <c r="AG505" s="680"/>
      <c r="AH505" s="680"/>
      <c r="AI505" s="680"/>
      <c r="AJ505" s="680"/>
      <c r="AK505" s="680"/>
      <c r="AL505" s="680"/>
      <c r="AM505" s="680"/>
      <c r="AN505" s="680"/>
      <c r="AO505" s="680"/>
      <c r="AP505" s="680"/>
      <c r="AQ505" s="261"/>
      <c r="AR505" s="261" t="s">
        <v>1046</v>
      </c>
      <c r="AS505" s="261"/>
      <c r="AT505" s="261" t="s">
        <v>1046</v>
      </c>
    </row>
    <row r="506" spans="1:46" ht="12.75">
      <c r="A506" s="230"/>
      <c r="B506" s="230"/>
      <c r="C506" s="228" t="s">
        <v>1452</v>
      </c>
      <c r="D506" s="228"/>
      <c r="E506" s="228"/>
      <c r="F506" s="228"/>
      <c r="G506" s="228"/>
      <c r="H506" s="228"/>
      <c r="I506" s="228"/>
      <c r="J506" s="228"/>
      <c r="K506" s="228"/>
      <c r="L506" s="228"/>
      <c r="M506" s="228"/>
      <c r="N506" s="228"/>
      <c r="O506" s="228"/>
      <c r="P506" s="228"/>
      <c r="Q506" s="228"/>
      <c r="R506" s="228"/>
      <c r="S506" s="228"/>
      <c r="T506" s="228"/>
      <c r="U506" s="277"/>
      <c r="V506" s="277"/>
      <c r="W506" s="277"/>
      <c r="X506" s="277"/>
      <c r="Y506" s="277"/>
      <c r="Z506" s="680"/>
      <c r="AA506" s="680"/>
      <c r="AB506" s="680"/>
      <c r="AC506" s="680"/>
      <c r="AD506" s="680"/>
      <c r="AE506" s="680"/>
      <c r="AF506" s="680"/>
      <c r="AG506" s="680"/>
      <c r="AH506" s="680"/>
      <c r="AI506" s="680"/>
      <c r="AJ506" s="680"/>
      <c r="AK506" s="680"/>
      <c r="AL506" s="680"/>
      <c r="AM506" s="680"/>
      <c r="AN506" s="680"/>
      <c r="AO506" s="680"/>
      <c r="AP506" s="680"/>
      <c r="AQ506" s="261"/>
      <c r="AR506" s="261"/>
      <c r="AS506" s="261"/>
      <c r="AT506" s="261"/>
    </row>
    <row r="507" spans="1:46" ht="12.75">
      <c r="A507" s="230"/>
      <c r="B507" s="230"/>
      <c r="C507" s="228" t="s">
        <v>1453</v>
      </c>
      <c r="D507" s="228"/>
      <c r="E507" s="228"/>
      <c r="F507" s="228"/>
      <c r="G507" s="228"/>
      <c r="H507" s="228"/>
      <c r="I507" s="228"/>
      <c r="J507" s="228"/>
      <c r="K507" s="228"/>
      <c r="L507" s="228"/>
      <c r="M507" s="228"/>
      <c r="N507" s="228"/>
      <c r="O507" s="228"/>
      <c r="P507" s="228"/>
      <c r="Q507" s="228"/>
      <c r="R507" s="228"/>
      <c r="S507" s="228"/>
      <c r="T507" s="228"/>
      <c r="U507" s="277"/>
      <c r="V507" s="277"/>
      <c r="W507" s="277"/>
      <c r="X507" s="277"/>
      <c r="Y507" s="277" t="s">
        <v>481</v>
      </c>
      <c r="Z507" s="680"/>
      <c r="AA507" s="680"/>
      <c r="AB507" s="680"/>
      <c r="AC507" s="680"/>
      <c r="AD507" s="680"/>
      <c r="AE507" s="680"/>
      <c r="AF507" s="680"/>
      <c r="AG507" s="680"/>
      <c r="AH507" s="680"/>
      <c r="AI507" s="680"/>
      <c r="AJ507" s="680"/>
      <c r="AK507" s="680"/>
      <c r="AL507" s="680"/>
      <c r="AM507" s="680"/>
      <c r="AN507" s="680"/>
      <c r="AO507" s="680"/>
      <c r="AP507" s="680"/>
      <c r="AQ507" s="261"/>
      <c r="AR507" s="261" t="s">
        <v>1046</v>
      </c>
      <c r="AS507" s="261"/>
      <c r="AT507" s="261" t="s">
        <v>1046</v>
      </c>
    </row>
    <row r="508" spans="1:46" ht="12.75">
      <c r="A508" s="230"/>
      <c r="B508" s="230"/>
      <c r="C508" s="228" t="s">
        <v>460</v>
      </c>
      <c r="D508" s="228"/>
      <c r="E508" s="228"/>
      <c r="F508" s="228"/>
      <c r="G508" s="228"/>
      <c r="H508" s="228"/>
      <c r="I508" s="228"/>
      <c r="J508" s="228"/>
      <c r="K508" s="228"/>
      <c r="L508" s="228"/>
      <c r="M508" s="228"/>
      <c r="N508" s="228"/>
      <c r="O508" s="228"/>
      <c r="P508" s="228"/>
      <c r="Q508" s="228"/>
      <c r="R508" s="228"/>
      <c r="S508" s="228"/>
      <c r="T508" s="228"/>
      <c r="U508" s="277"/>
      <c r="V508" s="277"/>
      <c r="W508" s="277"/>
      <c r="X508" s="277"/>
      <c r="Y508" s="277" t="s">
        <v>482</v>
      </c>
      <c r="Z508" s="680"/>
      <c r="AA508" s="680"/>
      <c r="AB508" s="680"/>
      <c r="AC508" s="680"/>
      <c r="AD508" s="680"/>
      <c r="AE508" s="680"/>
      <c r="AF508" s="680"/>
      <c r="AG508" s="680"/>
      <c r="AH508" s="680"/>
      <c r="AI508" s="680"/>
      <c r="AJ508" s="680"/>
      <c r="AK508" s="680"/>
      <c r="AL508" s="680"/>
      <c r="AM508" s="680"/>
      <c r="AN508" s="680"/>
      <c r="AO508" s="680"/>
      <c r="AP508" s="680"/>
      <c r="AQ508" s="261"/>
      <c r="AR508" s="261" t="s">
        <v>1046</v>
      </c>
      <c r="AS508" s="261"/>
      <c r="AT508" s="261" t="s">
        <v>1046</v>
      </c>
    </row>
    <row r="509" spans="1:46" ht="12.75">
      <c r="A509" s="230"/>
      <c r="B509" s="230"/>
      <c r="C509" s="228" t="s">
        <v>462</v>
      </c>
      <c r="D509" s="228"/>
      <c r="E509" s="228"/>
      <c r="F509" s="228"/>
      <c r="G509" s="228"/>
      <c r="H509" s="228"/>
      <c r="I509" s="228"/>
      <c r="J509" s="228"/>
      <c r="K509" s="228"/>
      <c r="L509" s="228"/>
      <c r="M509" s="228"/>
      <c r="N509" s="228"/>
      <c r="O509" s="228"/>
      <c r="P509" s="228"/>
      <c r="Q509" s="228"/>
      <c r="R509" s="228"/>
      <c r="S509" s="228"/>
      <c r="T509" s="228"/>
      <c r="U509" s="277"/>
      <c r="V509" s="277"/>
      <c r="W509" s="277"/>
      <c r="X509" s="277"/>
      <c r="Y509" s="277" t="s">
        <v>483</v>
      </c>
      <c r="Z509" s="680"/>
      <c r="AA509" s="680"/>
      <c r="AB509" s="680"/>
      <c r="AC509" s="680"/>
      <c r="AD509" s="680"/>
      <c r="AE509" s="680"/>
      <c r="AF509" s="680"/>
      <c r="AG509" s="680"/>
      <c r="AH509" s="680"/>
      <c r="AI509" s="680"/>
      <c r="AJ509" s="680"/>
      <c r="AK509" s="680"/>
      <c r="AL509" s="680"/>
      <c r="AM509" s="680"/>
      <c r="AN509" s="680"/>
      <c r="AO509" s="680"/>
      <c r="AP509" s="680"/>
      <c r="AQ509" s="261"/>
      <c r="AR509" s="261" t="s">
        <v>1046</v>
      </c>
      <c r="AS509" s="261"/>
      <c r="AT509" s="261" t="s">
        <v>1046</v>
      </c>
    </row>
    <row r="510" spans="1:46" ht="12.75">
      <c r="A510" s="288" t="s">
        <v>484</v>
      </c>
      <c r="B510" s="288"/>
      <c r="C510" s="288"/>
      <c r="D510" s="288"/>
      <c r="E510" s="288"/>
      <c r="F510" s="288"/>
      <c r="G510" s="288"/>
      <c r="H510" s="288"/>
      <c r="I510" s="288"/>
      <c r="J510" s="288"/>
      <c r="K510" s="288"/>
      <c r="L510" s="288"/>
      <c r="M510" s="288"/>
      <c r="N510" s="288"/>
      <c r="O510" s="288"/>
      <c r="P510" s="288"/>
      <c r="Q510" s="288"/>
      <c r="R510" s="288"/>
      <c r="S510" s="288"/>
      <c r="T510" s="288"/>
      <c r="U510" s="288"/>
      <c r="V510" s="288"/>
      <c r="W510" s="288"/>
      <c r="X510" s="288"/>
      <c r="Y510" s="288"/>
      <c r="Z510" s="288"/>
      <c r="AA510" s="288"/>
      <c r="AB510" s="288"/>
      <c r="AC510" s="288"/>
      <c r="AD510" s="288"/>
      <c r="AE510" s="288"/>
      <c r="AF510" s="288"/>
      <c r="AG510" s="288"/>
      <c r="AH510" s="288"/>
      <c r="AI510" s="288"/>
      <c r="AJ510" s="288"/>
      <c r="AK510" s="288"/>
      <c r="AL510" s="288"/>
      <c r="AM510" s="288"/>
      <c r="AN510" s="288"/>
      <c r="AO510" s="288"/>
      <c r="AP510" s="288"/>
      <c r="AQ510" s="288"/>
      <c r="AR510" s="288"/>
      <c r="AS510" s="288"/>
      <c r="AT510" s="288"/>
    </row>
    <row r="511" spans="1:46" ht="12.75">
      <c r="A511" s="230"/>
      <c r="B511" s="230"/>
      <c r="C511" s="228" t="s">
        <v>1448</v>
      </c>
      <c r="D511" s="228"/>
      <c r="E511" s="228"/>
      <c r="F511" s="228"/>
      <c r="G511" s="228"/>
      <c r="H511" s="228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28"/>
      <c r="U511" s="277"/>
      <c r="V511" s="277"/>
      <c r="W511" s="277"/>
      <c r="X511" s="277"/>
      <c r="Y511" s="277" t="s">
        <v>485</v>
      </c>
      <c r="Z511" s="680"/>
      <c r="AA511" s="680"/>
      <c r="AB511" s="680"/>
      <c r="AC511" s="680"/>
      <c r="AD511" s="680"/>
      <c r="AE511" s="680"/>
      <c r="AF511" s="680"/>
      <c r="AG511" s="680"/>
      <c r="AH511" s="680"/>
      <c r="AI511" s="680"/>
      <c r="AJ511" s="680"/>
      <c r="AK511" s="680"/>
      <c r="AL511" s="680"/>
      <c r="AM511" s="680"/>
      <c r="AN511" s="680"/>
      <c r="AO511" s="680"/>
      <c r="AP511" s="680"/>
      <c r="AQ511" s="261"/>
      <c r="AR511" s="261" t="s">
        <v>1046</v>
      </c>
      <c r="AS511" s="261"/>
      <c r="AT511" s="261" t="s">
        <v>1046</v>
      </c>
    </row>
    <row r="512" spans="1:46" ht="12.75">
      <c r="A512" s="230"/>
      <c r="B512" s="230"/>
      <c r="C512" s="228" t="s">
        <v>1454</v>
      </c>
      <c r="D512" s="228"/>
      <c r="E512" s="228"/>
      <c r="F512" s="228"/>
      <c r="G512" s="228"/>
      <c r="H512" s="228"/>
      <c r="I512" s="228"/>
      <c r="J512" s="228"/>
      <c r="K512" s="228"/>
      <c r="L512" s="228"/>
      <c r="M512" s="228"/>
      <c r="N512" s="228"/>
      <c r="O512" s="228"/>
      <c r="P512" s="228"/>
      <c r="Q512" s="228"/>
      <c r="R512" s="228"/>
      <c r="S512" s="228"/>
      <c r="T512" s="228"/>
      <c r="U512" s="277"/>
      <c r="V512" s="277"/>
      <c r="W512" s="277"/>
      <c r="X512" s="277"/>
      <c r="Y512" s="277" t="s">
        <v>486</v>
      </c>
      <c r="Z512" s="680"/>
      <c r="AA512" s="680"/>
      <c r="AB512" s="680"/>
      <c r="AC512" s="680"/>
      <c r="AD512" s="680"/>
      <c r="AE512" s="680"/>
      <c r="AF512" s="680"/>
      <c r="AG512" s="680"/>
      <c r="AH512" s="680"/>
      <c r="AI512" s="680"/>
      <c r="AJ512" s="680"/>
      <c r="AK512" s="680"/>
      <c r="AL512" s="680"/>
      <c r="AM512" s="680"/>
      <c r="AN512" s="680"/>
      <c r="AO512" s="680"/>
      <c r="AP512" s="680"/>
      <c r="AQ512" s="261"/>
      <c r="AR512" s="261" t="s">
        <v>1046</v>
      </c>
      <c r="AS512" s="261"/>
      <c r="AT512" s="261" t="s">
        <v>1046</v>
      </c>
    </row>
    <row r="513" spans="1:46" ht="12.75">
      <c r="A513" s="230"/>
      <c r="B513" s="230"/>
      <c r="C513" s="228" t="s">
        <v>1450</v>
      </c>
      <c r="D513" s="228"/>
      <c r="E513" s="228"/>
      <c r="F513" s="228"/>
      <c r="G513" s="228"/>
      <c r="H513" s="228"/>
      <c r="I513" s="228"/>
      <c r="J513" s="228"/>
      <c r="K513" s="228"/>
      <c r="L513" s="228"/>
      <c r="M513" s="228"/>
      <c r="N513" s="228"/>
      <c r="O513" s="228"/>
      <c r="P513" s="228"/>
      <c r="Q513" s="228"/>
      <c r="R513" s="228"/>
      <c r="S513" s="228"/>
      <c r="T513" s="228"/>
      <c r="U513" s="277"/>
      <c r="V513" s="277"/>
      <c r="W513" s="277"/>
      <c r="X513" s="277"/>
      <c r="Y513" s="277" t="s">
        <v>487</v>
      </c>
      <c r="Z513" s="680"/>
      <c r="AA513" s="680"/>
      <c r="AB513" s="680"/>
      <c r="AC513" s="680"/>
      <c r="AD513" s="680"/>
      <c r="AE513" s="680"/>
      <c r="AF513" s="680"/>
      <c r="AG513" s="680"/>
      <c r="AH513" s="680"/>
      <c r="AI513" s="680"/>
      <c r="AJ513" s="680"/>
      <c r="AK513" s="680"/>
      <c r="AL513" s="680"/>
      <c r="AM513" s="680"/>
      <c r="AN513" s="680"/>
      <c r="AO513" s="680"/>
      <c r="AP513" s="680"/>
      <c r="AQ513" s="261"/>
      <c r="AR513" s="261" t="s">
        <v>1046</v>
      </c>
      <c r="AS513" s="261"/>
      <c r="AT513" s="261" t="s">
        <v>1046</v>
      </c>
    </row>
    <row r="514" spans="1:46" ht="12.75">
      <c r="A514" s="230"/>
      <c r="B514" s="230"/>
      <c r="C514" s="228" t="s">
        <v>468</v>
      </c>
      <c r="D514" s="228"/>
      <c r="E514" s="228"/>
      <c r="F514" s="228"/>
      <c r="G514" s="228"/>
      <c r="H514" s="228"/>
      <c r="I514" s="228"/>
      <c r="J514" s="228"/>
      <c r="K514" s="228"/>
      <c r="L514" s="228"/>
      <c r="M514" s="228"/>
      <c r="N514" s="228"/>
      <c r="O514" s="228"/>
      <c r="P514" s="228"/>
      <c r="Q514" s="228"/>
      <c r="R514" s="228"/>
      <c r="S514" s="228"/>
      <c r="T514" s="228"/>
      <c r="U514" s="277"/>
      <c r="V514" s="277"/>
      <c r="W514" s="277"/>
      <c r="X514" s="277"/>
      <c r="Y514" s="277" t="s">
        <v>488</v>
      </c>
      <c r="Z514" s="680"/>
      <c r="AA514" s="680"/>
      <c r="AB514" s="680"/>
      <c r="AC514" s="680"/>
      <c r="AD514" s="680"/>
      <c r="AE514" s="680"/>
      <c r="AF514" s="680"/>
      <c r="AG514" s="680"/>
      <c r="AH514" s="680"/>
      <c r="AI514" s="680"/>
      <c r="AJ514" s="680"/>
      <c r="AK514" s="680"/>
      <c r="AL514" s="680"/>
      <c r="AM514" s="680"/>
      <c r="AN514" s="680"/>
      <c r="AO514" s="680"/>
      <c r="AP514" s="680"/>
      <c r="AQ514" s="261"/>
      <c r="AR514" s="261" t="s">
        <v>1046</v>
      </c>
      <c r="AS514" s="261"/>
      <c r="AT514" s="261" t="s">
        <v>1046</v>
      </c>
    </row>
    <row r="515" spans="1:46" ht="12.75">
      <c r="A515" s="230"/>
      <c r="B515" s="230"/>
      <c r="C515" s="228" t="s">
        <v>470</v>
      </c>
      <c r="D515" s="228"/>
      <c r="E515" s="228"/>
      <c r="F515" s="228"/>
      <c r="G515" s="228"/>
      <c r="H515" s="228"/>
      <c r="I515" s="228"/>
      <c r="J515" s="228"/>
      <c r="K515" s="228"/>
      <c r="L515" s="228"/>
      <c r="M515" s="228"/>
      <c r="N515" s="228"/>
      <c r="O515" s="228"/>
      <c r="P515" s="228"/>
      <c r="Q515" s="228"/>
      <c r="R515" s="228"/>
      <c r="S515" s="228"/>
      <c r="T515" s="228"/>
      <c r="U515" s="277"/>
      <c r="V515" s="277"/>
      <c r="W515" s="277"/>
      <c r="X515" s="277"/>
      <c r="Y515" s="277" t="s">
        <v>489</v>
      </c>
      <c r="Z515" s="680"/>
      <c r="AA515" s="680"/>
      <c r="AB515" s="680"/>
      <c r="AC515" s="680"/>
      <c r="AD515" s="680"/>
      <c r="AE515" s="680"/>
      <c r="AF515" s="680"/>
      <c r="AG515" s="680"/>
      <c r="AH515" s="680"/>
      <c r="AI515" s="680"/>
      <c r="AJ515" s="680"/>
      <c r="AK515" s="680"/>
      <c r="AL515" s="680"/>
      <c r="AM515" s="680"/>
      <c r="AN515" s="680"/>
      <c r="AO515" s="680"/>
      <c r="AP515" s="680"/>
      <c r="AQ515" s="261"/>
      <c r="AR515" s="261" t="s">
        <v>1046</v>
      </c>
      <c r="AS515" s="261"/>
      <c r="AT515" s="261" t="s">
        <v>1046</v>
      </c>
    </row>
    <row r="516" spans="1:46" ht="12.75">
      <c r="A516" s="230"/>
      <c r="B516" s="230"/>
      <c r="C516" s="228" t="s">
        <v>472</v>
      </c>
      <c r="D516" s="228"/>
      <c r="E516" s="228"/>
      <c r="F516" s="228"/>
      <c r="G516" s="228"/>
      <c r="H516" s="228"/>
      <c r="I516" s="228"/>
      <c r="J516" s="228"/>
      <c r="K516" s="228"/>
      <c r="L516" s="228"/>
      <c r="M516" s="228"/>
      <c r="N516" s="228"/>
      <c r="O516" s="228"/>
      <c r="P516" s="228"/>
      <c r="Q516" s="228"/>
      <c r="R516" s="228"/>
      <c r="S516" s="228"/>
      <c r="T516" s="228"/>
      <c r="U516" s="277"/>
      <c r="V516" s="277"/>
      <c r="W516" s="277"/>
      <c r="X516" s="277"/>
      <c r="Y516" s="277" t="s">
        <v>490</v>
      </c>
      <c r="Z516" s="680"/>
      <c r="AA516" s="680"/>
      <c r="AB516" s="680"/>
      <c r="AC516" s="680"/>
      <c r="AD516" s="680"/>
      <c r="AE516" s="680"/>
      <c r="AF516" s="680"/>
      <c r="AG516" s="680"/>
      <c r="AH516" s="680"/>
      <c r="AI516" s="680"/>
      <c r="AJ516" s="680"/>
      <c r="AK516" s="680"/>
      <c r="AL516" s="680"/>
      <c r="AM516" s="680"/>
      <c r="AN516" s="680"/>
      <c r="AO516" s="680"/>
      <c r="AP516" s="680"/>
      <c r="AQ516" s="261"/>
      <c r="AR516" s="261" t="s">
        <v>1046</v>
      </c>
      <c r="AS516" s="261"/>
      <c r="AT516" s="261" t="s">
        <v>1046</v>
      </c>
    </row>
    <row r="517" spans="1:46" ht="12.75">
      <c r="A517" s="230"/>
      <c r="B517" s="230"/>
      <c r="C517" s="228" t="s">
        <v>474</v>
      </c>
      <c r="D517" s="228"/>
      <c r="E517" s="228"/>
      <c r="F517" s="228"/>
      <c r="G517" s="228"/>
      <c r="H517" s="228"/>
      <c r="I517" s="228"/>
      <c r="J517" s="228"/>
      <c r="K517" s="228"/>
      <c r="L517" s="228"/>
      <c r="M517" s="228"/>
      <c r="N517" s="228"/>
      <c r="O517" s="228"/>
      <c r="P517" s="228"/>
      <c r="Q517" s="228"/>
      <c r="R517" s="228"/>
      <c r="S517" s="228"/>
      <c r="T517" s="228"/>
      <c r="U517" s="277"/>
      <c r="V517" s="277"/>
      <c r="W517" s="277"/>
      <c r="X517" s="277"/>
      <c r="Y517" s="277" t="s">
        <v>491</v>
      </c>
      <c r="Z517" s="680"/>
      <c r="AA517" s="680"/>
      <c r="AB517" s="680"/>
      <c r="AC517" s="680"/>
      <c r="AD517" s="680"/>
      <c r="AE517" s="680"/>
      <c r="AF517" s="680"/>
      <c r="AG517" s="680"/>
      <c r="AH517" s="680"/>
      <c r="AI517" s="680"/>
      <c r="AJ517" s="680"/>
      <c r="AK517" s="680"/>
      <c r="AL517" s="680"/>
      <c r="AM517" s="680"/>
      <c r="AN517" s="680"/>
      <c r="AO517" s="680"/>
      <c r="AP517" s="680"/>
      <c r="AQ517" s="261"/>
      <c r="AR517" s="261" t="s">
        <v>1046</v>
      </c>
      <c r="AS517" s="261"/>
      <c r="AT517" s="261" t="s">
        <v>1046</v>
      </c>
    </row>
    <row r="518" spans="1:46" ht="12.75">
      <c r="A518" s="288" t="s">
        <v>492</v>
      </c>
      <c r="B518" s="288"/>
      <c r="C518" s="288"/>
      <c r="D518" s="288"/>
      <c r="E518" s="288"/>
      <c r="F518" s="288"/>
      <c r="G518" s="288"/>
      <c r="H518" s="288"/>
      <c r="I518" s="288"/>
      <c r="J518" s="288"/>
      <c r="K518" s="288"/>
      <c r="L518" s="288"/>
      <c r="M518" s="288"/>
      <c r="N518" s="288"/>
      <c r="O518" s="288"/>
      <c r="P518" s="288"/>
      <c r="Q518" s="288"/>
      <c r="R518" s="288"/>
      <c r="S518" s="288"/>
      <c r="T518" s="288"/>
      <c r="U518" s="288"/>
      <c r="V518" s="288"/>
      <c r="W518" s="288"/>
      <c r="X518" s="288"/>
      <c r="Y518" s="288"/>
      <c r="Z518" s="288"/>
      <c r="AA518" s="288"/>
      <c r="AB518" s="288"/>
      <c r="AC518" s="288"/>
      <c r="AD518" s="288"/>
      <c r="AE518" s="288"/>
      <c r="AF518" s="288"/>
      <c r="AG518" s="288"/>
      <c r="AH518" s="288"/>
      <c r="AI518" s="288"/>
      <c r="AJ518" s="288"/>
      <c r="AK518" s="288"/>
      <c r="AL518" s="288"/>
      <c r="AM518" s="288"/>
      <c r="AN518" s="288"/>
      <c r="AO518" s="288"/>
      <c r="AP518" s="288"/>
      <c r="AQ518" s="288"/>
      <c r="AR518" s="288"/>
      <c r="AS518" s="288"/>
      <c r="AT518" s="288"/>
    </row>
    <row r="519" spans="1:46" ht="12.75">
      <c r="A519" s="230"/>
      <c r="B519" s="230"/>
      <c r="C519" s="228" t="s">
        <v>493</v>
      </c>
      <c r="D519" s="228"/>
      <c r="E519" s="228"/>
      <c r="F519" s="228"/>
      <c r="G519" s="228"/>
      <c r="H519" s="228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28"/>
      <c r="U519" s="277"/>
      <c r="V519" s="277"/>
      <c r="W519" s="277"/>
      <c r="X519" s="277"/>
      <c r="Y519" s="277"/>
      <c r="Z519" s="680"/>
      <c r="AA519" s="680"/>
      <c r="AB519" s="680"/>
      <c r="AC519" s="680"/>
      <c r="AD519" s="680"/>
      <c r="AE519" s="680"/>
      <c r="AF519" s="680"/>
      <c r="AG519" s="680"/>
      <c r="AH519" s="680"/>
      <c r="AI519" s="680"/>
      <c r="AJ519" s="680"/>
      <c r="AK519" s="680"/>
      <c r="AL519" s="680"/>
      <c r="AM519" s="680"/>
      <c r="AN519" s="680"/>
      <c r="AO519" s="680"/>
      <c r="AP519" s="680"/>
      <c r="AQ519" s="261"/>
      <c r="AR519" s="261"/>
      <c r="AS519" s="261"/>
      <c r="AT519" s="261"/>
    </row>
    <row r="520" spans="1:46" ht="12.75">
      <c r="A520" s="230"/>
      <c r="B520" s="230"/>
      <c r="C520" s="228" t="s">
        <v>1455</v>
      </c>
      <c r="D520" s="228"/>
      <c r="E520" s="228"/>
      <c r="F520" s="228"/>
      <c r="G520" s="228"/>
      <c r="H520" s="228"/>
      <c r="I520" s="228"/>
      <c r="J520" s="228"/>
      <c r="K520" s="228"/>
      <c r="L520" s="228"/>
      <c r="M520" s="228"/>
      <c r="N520" s="228"/>
      <c r="O520" s="228"/>
      <c r="P520" s="228"/>
      <c r="Q520" s="228"/>
      <c r="R520" s="228"/>
      <c r="S520" s="228"/>
      <c r="T520" s="228"/>
      <c r="U520" s="277"/>
      <c r="V520" s="277"/>
      <c r="W520" s="277"/>
      <c r="X520" s="277"/>
      <c r="Y520" s="277" t="s">
        <v>494</v>
      </c>
      <c r="Z520" s="680"/>
      <c r="AA520" s="680"/>
      <c r="AB520" s="680"/>
      <c r="AC520" s="680"/>
      <c r="AD520" s="680"/>
      <c r="AE520" s="680"/>
      <c r="AF520" s="680"/>
      <c r="AG520" s="680"/>
      <c r="AH520" s="680"/>
      <c r="AI520" s="680"/>
      <c r="AJ520" s="680">
        <v>6049079.69</v>
      </c>
      <c r="AK520" s="680"/>
      <c r="AL520" s="680"/>
      <c r="AM520" s="680"/>
      <c r="AN520" s="680"/>
      <c r="AO520" s="680"/>
      <c r="AP520" s="680"/>
      <c r="AQ520" s="261"/>
      <c r="AR520" s="261" t="s">
        <v>1046</v>
      </c>
      <c r="AS520" s="261"/>
      <c r="AT520" s="261" t="s">
        <v>1046</v>
      </c>
    </row>
    <row r="521" spans="1:46" ht="12.75">
      <c r="A521" s="230"/>
      <c r="B521" s="230"/>
      <c r="C521" s="228" t="s">
        <v>1456</v>
      </c>
      <c r="D521" s="228"/>
      <c r="E521" s="228"/>
      <c r="F521" s="228"/>
      <c r="G521" s="228"/>
      <c r="H521" s="228"/>
      <c r="I521" s="228"/>
      <c r="J521" s="228"/>
      <c r="K521" s="228"/>
      <c r="L521" s="228"/>
      <c r="M521" s="228"/>
      <c r="N521" s="228"/>
      <c r="O521" s="228"/>
      <c r="P521" s="228"/>
      <c r="Q521" s="228"/>
      <c r="R521" s="228"/>
      <c r="S521" s="228"/>
      <c r="T521" s="228"/>
      <c r="U521" s="277"/>
      <c r="V521" s="277"/>
      <c r="W521" s="277"/>
      <c r="X521" s="277"/>
      <c r="Y521" s="277" t="s">
        <v>495</v>
      </c>
      <c r="Z521" s="680"/>
      <c r="AA521" s="680"/>
      <c r="AB521" s="680"/>
      <c r="AC521" s="680"/>
      <c r="AD521" s="680"/>
      <c r="AE521" s="680"/>
      <c r="AF521" s="680"/>
      <c r="AG521" s="680"/>
      <c r="AH521" s="680"/>
      <c r="AI521" s="680"/>
      <c r="AJ521" s="680"/>
      <c r="AK521" s="680"/>
      <c r="AL521" s="680"/>
      <c r="AM521" s="680"/>
      <c r="AN521" s="680"/>
      <c r="AO521" s="680"/>
      <c r="AP521" s="680"/>
      <c r="AQ521" s="261"/>
      <c r="AR521" s="261" t="s">
        <v>1046</v>
      </c>
      <c r="AS521" s="261"/>
      <c r="AT521" s="261" t="s">
        <v>1046</v>
      </c>
    </row>
    <row r="522" spans="1:46" ht="13.5" thickBot="1">
      <c r="A522" s="230"/>
      <c r="B522" s="230"/>
      <c r="C522" s="228" t="s">
        <v>1457</v>
      </c>
      <c r="D522" s="228"/>
      <c r="E522" s="228"/>
      <c r="F522" s="228"/>
      <c r="G522" s="228"/>
      <c r="H522" s="228"/>
      <c r="I522" s="228"/>
      <c r="J522" s="228"/>
      <c r="K522" s="228"/>
      <c r="L522" s="228"/>
      <c r="M522" s="228"/>
      <c r="N522" s="228"/>
      <c r="O522" s="228"/>
      <c r="P522" s="228"/>
      <c r="Q522" s="228"/>
      <c r="R522" s="228"/>
      <c r="S522" s="228"/>
      <c r="T522" s="228"/>
      <c r="U522" s="277"/>
      <c r="V522" s="277"/>
      <c r="W522" s="277"/>
      <c r="X522" s="277"/>
      <c r="Y522" s="277" t="s">
        <v>496</v>
      </c>
      <c r="Z522" s="680"/>
      <c r="AA522" s="680"/>
      <c r="AB522" s="680"/>
      <c r="AC522" s="680"/>
      <c r="AD522" s="680"/>
      <c r="AE522" s="680"/>
      <c r="AF522" s="680"/>
      <c r="AG522" s="680"/>
      <c r="AH522" s="680"/>
      <c r="AI522" s="680"/>
      <c r="AJ522" s="680"/>
      <c r="AK522" s="680"/>
      <c r="AL522" s="680"/>
      <c r="AM522" s="680"/>
      <c r="AN522" s="680"/>
      <c r="AO522" s="680"/>
      <c r="AP522" s="680"/>
      <c r="AQ522" s="261"/>
      <c r="AR522" s="261" t="s">
        <v>1046</v>
      </c>
      <c r="AS522" s="261"/>
      <c r="AT522" s="261" t="s">
        <v>1046</v>
      </c>
    </row>
    <row r="523" spans="1:46" ht="14.25" thickBot="1">
      <c r="A523" s="290" t="s">
        <v>497</v>
      </c>
      <c r="B523" s="290"/>
      <c r="C523" s="290"/>
      <c r="D523" s="290"/>
      <c r="E523" s="290"/>
      <c r="F523" s="290"/>
      <c r="G523" s="290"/>
      <c r="H523" s="290"/>
      <c r="I523" s="290"/>
      <c r="J523" s="290"/>
      <c r="K523" s="290"/>
      <c r="L523" s="290"/>
      <c r="M523" s="290"/>
      <c r="N523" s="290"/>
      <c r="O523" s="290"/>
      <c r="P523" s="290"/>
      <c r="Q523" s="290"/>
      <c r="R523" s="290"/>
      <c r="S523" s="290"/>
      <c r="T523" s="290"/>
      <c r="U523" s="291"/>
      <c r="V523" s="291"/>
      <c r="W523" s="291"/>
      <c r="X523" s="291"/>
      <c r="Y523" s="291" t="s">
        <v>1458</v>
      </c>
      <c r="Z523" s="684">
        <v>283230600</v>
      </c>
      <c r="AA523" s="684"/>
      <c r="AB523" s="684"/>
      <c r="AC523" s="684"/>
      <c r="AD523" s="684"/>
      <c r="AE523" s="684"/>
      <c r="AF523" s="684"/>
      <c r="AG523" s="684">
        <v>323027300</v>
      </c>
      <c r="AH523" s="684"/>
      <c r="AI523" s="684"/>
      <c r="AJ523" s="685">
        <v>-66765958.88</v>
      </c>
      <c r="AK523" s="685"/>
      <c r="AL523" s="685"/>
      <c r="AM523" s="685"/>
      <c r="AN523" s="685"/>
      <c r="AO523" s="685"/>
      <c r="AP523" s="685"/>
      <c r="AQ523" s="292"/>
      <c r="AR523" s="292" t="s">
        <v>1459</v>
      </c>
      <c r="AS523" s="292"/>
      <c r="AT523" s="292" t="s">
        <v>1460</v>
      </c>
    </row>
    <row r="524" spans="1:46" ht="16.5">
      <c r="A524" s="278" t="s">
        <v>1461</v>
      </c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  <c r="AA524" s="278"/>
      <c r="AB524" s="278"/>
      <c r="AC524" s="278"/>
      <c r="AD524" s="278"/>
      <c r="AE524" s="278"/>
      <c r="AF524" s="278"/>
      <c r="AG524" s="278"/>
      <c r="AH524" s="278"/>
      <c r="AI524" s="278"/>
      <c r="AJ524" s="278"/>
      <c r="AK524" s="278"/>
      <c r="AL524" s="278"/>
      <c r="AM524" s="278"/>
      <c r="AN524" s="278"/>
      <c r="AO524" s="278"/>
      <c r="AP524" s="278"/>
      <c r="AQ524" s="278"/>
      <c r="AR524" s="278"/>
      <c r="AS524" s="278"/>
      <c r="AT524" s="278"/>
    </row>
    <row r="525" spans="1:46" ht="12.75">
      <c r="A525" s="279" t="s">
        <v>786</v>
      </c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80"/>
      <c r="S525" s="280"/>
      <c r="T525" s="280"/>
      <c r="U525" s="280"/>
      <c r="V525" s="280"/>
      <c r="W525" s="280"/>
      <c r="X525" s="280"/>
      <c r="Y525" s="280" t="s">
        <v>1462</v>
      </c>
      <c r="Z525" s="280"/>
      <c r="AA525" s="280"/>
      <c r="AB525" s="280"/>
      <c r="AC525" s="280"/>
      <c r="AD525" s="280"/>
      <c r="AE525" s="280"/>
      <c r="AF525" s="280" t="s">
        <v>161</v>
      </c>
      <c r="AG525" s="280"/>
      <c r="AH525" s="280"/>
      <c r="AI525" s="280" t="s">
        <v>162</v>
      </c>
      <c r="AJ525" s="280"/>
      <c r="AK525" s="280"/>
      <c r="AL525" s="280"/>
      <c r="AM525" s="280"/>
      <c r="AN525" s="280"/>
      <c r="AO525" s="280"/>
      <c r="AP525" s="280" t="s">
        <v>1034</v>
      </c>
      <c r="AQ525" s="280"/>
      <c r="AR525" s="280" t="s">
        <v>1035</v>
      </c>
      <c r="AS525" s="280"/>
      <c r="AT525" s="280" t="s">
        <v>1036</v>
      </c>
    </row>
    <row r="526" spans="1:46" ht="12.75">
      <c r="A526" s="281" t="s">
        <v>55</v>
      </c>
      <c r="B526" s="281"/>
      <c r="C526" s="281"/>
      <c r="D526" s="281"/>
      <c r="E526" s="281"/>
      <c r="F526" s="281"/>
      <c r="G526" s="281"/>
      <c r="H526" s="281"/>
      <c r="I526" s="281"/>
      <c r="J526" s="281"/>
      <c r="K526" s="281"/>
      <c r="L526" s="281"/>
      <c r="M526" s="281"/>
      <c r="N526" s="281"/>
      <c r="O526" s="281"/>
      <c r="P526" s="281"/>
      <c r="Q526" s="281"/>
      <c r="R526" s="282"/>
      <c r="S526" s="282"/>
      <c r="T526" s="282"/>
      <c r="U526" s="282"/>
      <c r="V526" s="282"/>
      <c r="W526" s="282"/>
      <c r="X526" s="282"/>
      <c r="Y526" s="282" t="s">
        <v>1440</v>
      </c>
      <c r="Z526" s="282"/>
      <c r="AA526" s="282"/>
      <c r="AB526" s="282"/>
      <c r="AC526" s="282"/>
      <c r="AD526" s="282"/>
      <c r="AE526" s="282"/>
      <c r="AF526" s="282" t="s">
        <v>1463</v>
      </c>
      <c r="AG526" s="282"/>
      <c r="AH526" s="282"/>
      <c r="AI526" s="282" t="s">
        <v>1464</v>
      </c>
      <c r="AJ526" s="282"/>
      <c r="AK526" s="282"/>
      <c r="AL526" s="282"/>
      <c r="AM526" s="282"/>
      <c r="AN526" s="282"/>
      <c r="AO526" s="282"/>
      <c r="AP526" s="282" t="s">
        <v>1465</v>
      </c>
      <c r="AQ526" s="282"/>
      <c r="AR526" s="282"/>
      <c r="AS526" s="282"/>
      <c r="AT526" s="282"/>
    </row>
    <row r="527" spans="1:46" ht="12.75">
      <c r="A527" s="227"/>
      <c r="B527" s="227"/>
      <c r="C527" s="227"/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7"/>
      <c r="Q527" s="227"/>
      <c r="R527" s="227"/>
      <c r="S527" s="227"/>
      <c r="T527" s="227"/>
      <c r="U527" s="227"/>
      <c r="V527" s="227"/>
      <c r="W527" s="227"/>
      <c r="X527" s="227"/>
      <c r="Y527" s="227"/>
      <c r="Z527" s="227"/>
      <c r="AA527" s="227"/>
      <c r="AB527" s="227"/>
      <c r="AC527" s="227"/>
      <c r="AD527" s="227"/>
      <c r="AE527" s="227"/>
      <c r="AF527" s="227"/>
      <c r="AG527" s="227"/>
      <c r="AH527" s="227"/>
      <c r="AI527" s="227"/>
      <c r="AJ527" s="227"/>
      <c r="AK527" s="227"/>
      <c r="AL527" s="227"/>
      <c r="AM527" s="227"/>
      <c r="AN527" s="227"/>
      <c r="AO527" s="227"/>
      <c r="AP527" s="227"/>
      <c r="AQ527" s="227"/>
      <c r="AR527" s="227"/>
      <c r="AS527" s="227"/>
      <c r="AT527" s="227"/>
    </row>
    <row r="528" spans="1:46" ht="12.75">
      <c r="A528" s="230"/>
      <c r="B528" s="230"/>
      <c r="C528" s="228" t="s">
        <v>1466</v>
      </c>
      <c r="D528" s="228"/>
      <c r="E528" s="228"/>
      <c r="F528" s="228"/>
      <c r="G528" s="228" t="s">
        <v>1467</v>
      </c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93"/>
      <c r="V528" s="293"/>
      <c r="W528" s="293"/>
      <c r="X528" s="293"/>
      <c r="Y528" s="293" t="s">
        <v>1468</v>
      </c>
      <c r="Z528" s="680">
        <v>121000000</v>
      </c>
      <c r="AA528" s="680"/>
      <c r="AB528" s="680"/>
      <c r="AC528" s="680"/>
      <c r="AD528" s="680"/>
      <c r="AE528" s="680"/>
      <c r="AF528" s="680"/>
      <c r="AG528" s="680">
        <v>121632100</v>
      </c>
      <c r="AH528" s="680"/>
      <c r="AI528" s="680"/>
      <c r="AJ528" s="680">
        <v>124667788.12</v>
      </c>
      <c r="AK528" s="680"/>
      <c r="AL528" s="680"/>
      <c r="AM528" s="680"/>
      <c r="AN528" s="680"/>
      <c r="AO528" s="680"/>
      <c r="AP528" s="680"/>
      <c r="AQ528" s="261"/>
      <c r="AR528" s="261" t="s">
        <v>842</v>
      </c>
      <c r="AS528" s="261"/>
      <c r="AT528" s="261" t="s">
        <v>843</v>
      </c>
    </row>
    <row r="529" spans="1:46" ht="12.75">
      <c r="A529" s="230"/>
      <c r="B529" s="230"/>
      <c r="C529" s="228" t="s">
        <v>1469</v>
      </c>
      <c r="D529" s="228"/>
      <c r="E529" s="228"/>
      <c r="F529" s="228"/>
      <c r="G529" s="228" t="s">
        <v>1470</v>
      </c>
      <c r="H529" s="228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93"/>
      <c r="V529" s="293"/>
      <c r="W529" s="293"/>
      <c r="X529" s="293"/>
      <c r="Y529" s="293" t="s">
        <v>1471</v>
      </c>
      <c r="Z529" s="680">
        <v>7919000</v>
      </c>
      <c r="AA529" s="680"/>
      <c r="AB529" s="680"/>
      <c r="AC529" s="680"/>
      <c r="AD529" s="680"/>
      <c r="AE529" s="680"/>
      <c r="AF529" s="680"/>
      <c r="AG529" s="680">
        <v>33220300</v>
      </c>
      <c r="AH529" s="680"/>
      <c r="AI529" s="680"/>
      <c r="AJ529" s="680">
        <v>32038236.4</v>
      </c>
      <c r="AK529" s="680"/>
      <c r="AL529" s="680"/>
      <c r="AM529" s="680"/>
      <c r="AN529" s="680"/>
      <c r="AO529" s="680"/>
      <c r="AP529" s="680"/>
      <c r="AQ529" s="261"/>
      <c r="AR529" s="261" t="s">
        <v>885</v>
      </c>
      <c r="AS529" s="261"/>
      <c r="AT529" s="261" t="s">
        <v>886</v>
      </c>
    </row>
    <row r="530" spans="1:46" ht="12.75">
      <c r="A530" s="230"/>
      <c r="B530" s="230"/>
      <c r="C530" s="228" t="s">
        <v>1472</v>
      </c>
      <c r="D530" s="228"/>
      <c r="E530" s="228"/>
      <c r="F530" s="228"/>
      <c r="G530" s="228" t="s">
        <v>1473</v>
      </c>
      <c r="H530" s="228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93"/>
      <c r="V530" s="293"/>
      <c r="W530" s="293"/>
      <c r="X530" s="293"/>
      <c r="Y530" s="293" t="s">
        <v>1474</v>
      </c>
      <c r="Z530" s="680">
        <v>395000</v>
      </c>
      <c r="AA530" s="680"/>
      <c r="AB530" s="680"/>
      <c r="AC530" s="680"/>
      <c r="AD530" s="680"/>
      <c r="AE530" s="680"/>
      <c r="AF530" s="680"/>
      <c r="AG530" s="680"/>
      <c r="AH530" s="680"/>
      <c r="AI530" s="680"/>
      <c r="AJ530" s="680">
        <v>8005</v>
      </c>
      <c r="AK530" s="680"/>
      <c r="AL530" s="680"/>
      <c r="AM530" s="680"/>
      <c r="AN530" s="680"/>
      <c r="AO530" s="680"/>
      <c r="AP530" s="680"/>
      <c r="AQ530" s="261"/>
      <c r="AR530" s="261" t="s">
        <v>892</v>
      </c>
      <c r="AS530" s="261"/>
      <c r="AT530" s="261" t="s">
        <v>1046</v>
      </c>
    </row>
    <row r="531" spans="1:46" ht="12.75">
      <c r="A531" s="230"/>
      <c r="B531" s="230"/>
      <c r="C531" s="228" t="s">
        <v>1475</v>
      </c>
      <c r="D531" s="228"/>
      <c r="E531" s="228"/>
      <c r="F531" s="228"/>
      <c r="G531" s="228" t="s">
        <v>1476</v>
      </c>
      <c r="H531" s="228"/>
      <c r="I531" s="228"/>
      <c r="J531" s="228"/>
      <c r="K531" s="228"/>
      <c r="L531" s="228"/>
      <c r="M531" s="228"/>
      <c r="N531" s="228"/>
      <c r="O531" s="228"/>
      <c r="P531" s="228"/>
      <c r="Q531" s="228"/>
      <c r="R531" s="228"/>
      <c r="S531" s="228"/>
      <c r="T531" s="228"/>
      <c r="U531" s="293"/>
      <c r="V531" s="293"/>
      <c r="W531" s="293"/>
      <c r="X531" s="293"/>
      <c r="Y531" s="293" t="s">
        <v>1477</v>
      </c>
      <c r="Z531" s="680">
        <v>603694600</v>
      </c>
      <c r="AA531" s="680"/>
      <c r="AB531" s="680"/>
      <c r="AC531" s="680"/>
      <c r="AD531" s="680"/>
      <c r="AE531" s="680"/>
      <c r="AF531" s="680"/>
      <c r="AG531" s="680">
        <v>776828400</v>
      </c>
      <c r="AH531" s="680"/>
      <c r="AI531" s="680"/>
      <c r="AJ531" s="680">
        <v>1457058102.62</v>
      </c>
      <c r="AK531" s="680"/>
      <c r="AL531" s="680"/>
      <c r="AM531" s="680"/>
      <c r="AN531" s="680"/>
      <c r="AO531" s="680"/>
      <c r="AP531" s="680"/>
      <c r="AQ531" s="261"/>
      <c r="AR531" s="261" t="s">
        <v>1070</v>
      </c>
      <c r="AS531" s="261"/>
      <c r="AT531" s="261" t="s">
        <v>1071</v>
      </c>
    </row>
    <row r="532" spans="1:46" ht="12.75">
      <c r="A532" s="294" t="s">
        <v>498</v>
      </c>
      <c r="B532" s="294"/>
      <c r="C532" s="294"/>
      <c r="D532" s="294"/>
      <c r="E532" s="294"/>
      <c r="F532" s="294"/>
      <c r="G532" s="294"/>
      <c r="H532" s="294"/>
      <c r="I532" s="294"/>
      <c r="J532" s="294"/>
      <c r="K532" s="294"/>
      <c r="L532" s="294"/>
      <c r="M532" s="294"/>
      <c r="N532" s="294"/>
      <c r="O532" s="294"/>
      <c r="P532" s="294"/>
      <c r="Q532" s="294"/>
      <c r="R532" s="294"/>
      <c r="S532" s="294"/>
      <c r="T532" s="294"/>
      <c r="U532" s="295"/>
      <c r="V532" s="295"/>
      <c r="W532" s="295"/>
      <c r="X532" s="295"/>
      <c r="Y532" s="295" t="s">
        <v>1478</v>
      </c>
      <c r="Z532" s="686">
        <v>733008600</v>
      </c>
      <c r="AA532" s="686"/>
      <c r="AB532" s="686"/>
      <c r="AC532" s="686"/>
      <c r="AD532" s="686"/>
      <c r="AE532" s="686"/>
      <c r="AF532" s="686"/>
      <c r="AG532" s="686">
        <v>931680800</v>
      </c>
      <c r="AH532" s="686"/>
      <c r="AI532" s="686"/>
      <c r="AJ532" s="686">
        <v>1613772132.14</v>
      </c>
      <c r="AK532" s="686"/>
      <c r="AL532" s="686"/>
      <c r="AM532" s="686"/>
      <c r="AN532" s="686"/>
      <c r="AO532" s="686"/>
      <c r="AP532" s="686"/>
      <c r="AQ532" s="296"/>
      <c r="AR532" s="296" t="s">
        <v>1074</v>
      </c>
      <c r="AS532" s="296"/>
      <c r="AT532" s="296" t="s">
        <v>1075</v>
      </c>
    </row>
    <row r="533" spans="1:46" ht="12.75">
      <c r="A533" s="297" t="s">
        <v>1479</v>
      </c>
      <c r="B533" s="297"/>
      <c r="C533" s="297"/>
      <c r="D533" s="297"/>
      <c r="E533" s="297"/>
      <c r="F533" s="297"/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8"/>
      <c r="V533" s="298"/>
      <c r="W533" s="298"/>
      <c r="X533" s="298"/>
      <c r="Y533" s="298" t="s">
        <v>1480</v>
      </c>
      <c r="Z533" s="687">
        <v>8086000</v>
      </c>
      <c r="AA533" s="687"/>
      <c r="AB533" s="687"/>
      <c r="AC533" s="687"/>
      <c r="AD533" s="687"/>
      <c r="AE533" s="687"/>
      <c r="AF533" s="687"/>
      <c r="AG533" s="687">
        <v>8086000</v>
      </c>
      <c r="AH533" s="687"/>
      <c r="AI533" s="687"/>
      <c r="AJ533" s="687">
        <v>689011525.26</v>
      </c>
      <c r="AK533" s="687"/>
      <c r="AL533" s="687"/>
      <c r="AM533" s="687"/>
      <c r="AN533" s="687"/>
      <c r="AO533" s="687"/>
      <c r="AP533" s="687"/>
      <c r="AQ533" s="299"/>
      <c r="AR533" s="299" t="s">
        <v>1046</v>
      </c>
      <c r="AS533" s="299"/>
      <c r="AT533" s="299" t="s">
        <v>1046</v>
      </c>
    </row>
    <row r="534" spans="1:46" ht="12.75">
      <c r="A534" s="230"/>
      <c r="B534" s="230"/>
      <c r="C534" s="228" t="s">
        <v>1481</v>
      </c>
      <c r="D534" s="228"/>
      <c r="E534" s="228"/>
      <c r="F534" s="228"/>
      <c r="G534" s="228"/>
      <c r="H534" s="228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/>
      <c r="Y534" s="228"/>
      <c r="Z534" s="228"/>
      <c r="AA534" s="228"/>
      <c r="AB534" s="228"/>
      <c r="AC534" s="228"/>
      <c r="AD534" s="228"/>
      <c r="AE534" s="228"/>
      <c r="AF534" s="228"/>
      <c r="AG534" s="228"/>
      <c r="AH534" s="228"/>
      <c r="AI534" s="228"/>
      <c r="AJ534" s="228"/>
      <c r="AK534" s="228"/>
      <c r="AL534" s="228"/>
      <c r="AM534" s="228"/>
      <c r="AN534" s="228"/>
      <c r="AO534" s="228"/>
      <c r="AP534" s="228"/>
      <c r="AQ534" s="228"/>
      <c r="AR534" s="228"/>
      <c r="AS534" s="228"/>
      <c r="AT534" s="228"/>
    </row>
    <row r="535" spans="1:46" ht="12.75">
      <c r="A535" s="230"/>
      <c r="B535" s="300" t="s">
        <v>1482</v>
      </c>
      <c r="C535" s="300"/>
      <c r="D535" s="300"/>
      <c r="E535" s="300"/>
      <c r="F535" s="300"/>
      <c r="G535" s="301" t="s">
        <v>1483</v>
      </c>
      <c r="H535" s="301"/>
      <c r="I535" s="301"/>
      <c r="J535" s="301"/>
      <c r="K535" s="301"/>
      <c r="L535" s="301"/>
      <c r="M535" s="301"/>
      <c r="N535" s="301"/>
      <c r="O535" s="301"/>
      <c r="P535" s="301"/>
      <c r="Q535" s="301"/>
      <c r="R535" s="301"/>
      <c r="S535" s="301"/>
      <c r="T535" s="301"/>
      <c r="U535" s="302"/>
      <c r="V535" s="302"/>
      <c r="W535" s="302"/>
      <c r="X535" s="302"/>
      <c r="Y535" s="302" t="s">
        <v>1484</v>
      </c>
      <c r="Z535" s="688"/>
      <c r="AA535" s="688"/>
      <c r="AB535" s="688"/>
      <c r="AC535" s="688"/>
      <c r="AD535" s="688"/>
      <c r="AE535" s="688"/>
      <c r="AF535" s="688"/>
      <c r="AG535" s="688"/>
      <c r="AH535" s="688"/>
      <c r="AI535" s="688"/>
      <c r="AJ535" s="688"/>
      <c r="AK535" s="688"/>
      <c r="AL535" s="688"/>
      <c r="AM535" s="688"/>
      <c r="AN535" s="688"/>
      <c r="AO535" s="688"/>
      <c r="AP535" s="688"/>
      <c r="AQ535" s="303"/>
      <c r="AR535" s="303" t="s">
        <v>1046</v>
      </c>
      <c r="AS535" s="303"/>
      <c r="AT535" s="303" t="s">
        <v>1046</v>
      </c>
    </row>
    <row r="536" spans="1:46" ht="12.75">
      <c r="A536" s="230"/>
      <c r="B536" s="300" t="s">
        <v>1485</v>
      </c>
      <c r="C536" s="300"/>
      <c r="D536" s="300"/>
      <c r="E536" s="300"/>
      <c r="F536" s="300"/>
      <c r="G536" s="301" t="s">
        <v>1486</v>
      </c>
      <c r="H536" s="301"/>
      <c r="I536" s="301"/>
      <c r="J536" s="301"/>
      <c r="K536" s="301"/>
      <c r="L536" s="301"/>
      <c r="M536" s="301"/>
      <c r="N536" s="301"/>
      <c r="O536" s="301"/>
      <c r="P536" s="301"/>
      <c r="Q536" s="301"/>
      <c r="R536" s="301"/>
      <c r="S536" s="301"/>
      <c r="T536" s="301"/>
      <c r="U536" s="302"/>
      <c r="V536" s="302"/>
      <c r="W536" s="302"/>
      <c r="X536" s="302"/>
      <c r="Y536" s="302" t="s">
        <v>1487</v>
      </c>
      <c r="Z536" s="688"/>
      <c r="AA536" s="688"/>
      <c r="AB536" s="688"/>
      <c r="AC536" s="688"/>
      <c r="AD536" s="688"/>
      <c r="AE536" s="688"/>
      <c r="AF536" s="688"/>
      <c r="AG536" s="688"/>
      <c r="AH536" s="688"/>
      <c r="AI536" s="688"/>
      <c r="AJ536" s="688"/>
      <c r="AK536" s="688"/>
      <c r="AL536" s="688"/>
      <c r="AM536" s="688"/>
      <c r="AN536" s="688"/>
      <c r="AO536" s="688"/>
      <c r="AP536" s="688"/>
      <c r="AQ536" s="303"/>
      <c r="AR536" s="303" t="s">
        <v>1046</v>
      </c>
      <c r="AS536" s="303"/>
      <c r="AT536" s="303" t="s">
        <v>1046</v>
      </c>
    </row>
    <row r="537" spans="1:46" ht="12.75">
      <c r="A537" s="230"/>
      <c r="B537" s="300" t="s">
        <v>1488</v>
      </c>
      <c r="C537" s="300"/>
      <c r="D537" s="300"/>
      <c r="E537" s="300"/>
      <c r="F537" s="300"/>
      <c r="G537" s="301" t="s">
        <v>1489</v>
      </c>
      <c r="H537" s="301"/>
      <c r="I537" s="301"/>
      <c r="J537" s="301"/>
      <c r="K537" s="301"/>
      <c r="L537" s="301"/>
      <c r="M537" s="301"/>
      <c r="N537" s="301"/>
      <c r="O537" s="301"/>
      <c r="P537" s="301"/>
      <c r="Q537" s="301"/>
      <c r="R537" s="301"/>
      <c r="S537" s="301"/>
      <c r="T537" s="301"/>
      <c r="U537" s="302"/>
      <c r="V537" s="302"/>
      <c r="W537" s="302"/>
      <c r="X537" s="302"/>
      <c r="Y537" s="302" t="s">
        <v>1490</v>
      </c>
      <c r="Z537" s="688"/>
      <c r="AA537" s="688"/>
      <c r="AB537" s="688"/>
      <c r="AC537" s="688"/>
      <c r="AD537" s="688"/>
      <c r="AE537" s="688"/>
      <c r="AF537" s="688"/>
      <c r="AG537" s="688"/>
      <c r="AH537" s="688"/>
      <c r="AI537" s="688"/>
      <c r="AJ537" s="688"/>
      <c r="AK537" s="688"/>
      <c r="AL537" s="688"/>
      <c r="AM537" s="688"/>
      <c r="AN537" s="688"/>
      <c r="AO537" s="688"/>
      <c r="AP537" s="688"/>
      <c r="AQ537" s="303"/>
      <c r="AR537" s="303" t="s">
        <v>1046</v>
      </c>
      <c r="AS537" s="303"/>
      <c r="AT537" s="303" t="s">
        <v>1046</v>
      </c>
    </row>
    <row r="538" spans="1:46" ht="12.75">
      <c r="A538" s="230"/>
      <c r="B538" s="300" t="s">
        <v>1491</v>
      </c>
      <c r="C538" s="300"/>
      <c r="D538" s="300"/>
      <c r="E538" s="300"/>
      <c r="F538" s="300"/>
      <c r="G538" s="301" t="s">
        <v>1492</v>
      </c>
      <c r="H538" s="301"/>
      <c r="I538" s="301"/>
      <c r="J538" s="301"/>
      <c r="K538" s="301"/>
      <c r="L538" s="301"/>
      <c r="M538" s="301"/>
      <c r="N538" s="301"/>
      <c r="O538" s="301"/>
      <c r="P538" s="301"/>
      <c r="Q538" s="301"/>
      <c r="R538" s="301"/>
      <c r="S538" s="301"/>
      <c r="T538" s="301"/>
      <c r="U538" s="302"/>
      <c r="V538" s="302"/>
      <c r="W538" s="302"/>
      <c r="X538" s="302"/>
      <c r="Y538" s="302" t="s">
        <v>1493</v>
      </c>
      <c r="Z538" s="688"/>
      <c r="AA538" s="688"/>
      <c r="AB538" s="688"/>
      <c r="AC538" s="688"/>
      <c r="AD538" s="688"/>
      <c r="AE538" s="688"/>
      <c r="AF538" s="688"/>
      <c r="AG538" s="688"/>
      <c r="AH538" s="688"/>
      <c r="AI538" s="688"/>
      <c r="AJ538" s="688"/>
      <c r="AK538" s="688"/>
      <c r="AL538" s="688"/>
      <c r="AM538" s="688"/>
      <c r="AN538" s="688"/>
      <c r="AO538" s="688"/>
      <c r="AP538" s="688"/>
      <c r="AQ538" s="303"/>
      <c r="AR538" s="303" t="s">
        <v>1046</v>
      </c>
      <c r="AS538" s="303"/>
      <c r="AT538" s="303" t="s">
        <v>1046</v>
      </c>
    </row>
    <row r="539" spans="1:46" ht="12.75">
      <c r="A539" s="230"/>
      <c r="B539" s="300" t="s">
        <v>1494</v>
      </c>
      <c r="C539" s="300"/>
      <c r="D539" s="300"/>
      <c r="E539" s="300"/>
      <c r="F539" s="300"/>
      <c r="G539" s="301" t="s">
        <v>1495</v>
      </c>
      <c r="H539" s="301"/>
      <c r="I539" s="301"/>
      <c r="J539" s="301"/>
      <c r="K539" s="301"/>
      <c r="L539" s="301"/>
      <c r="M539" s="301"/>
      <c r="N539" s="301"/>
      <c r="O539" s="301"/>
      <c r="P539" s="301"/>
      <c r="Q539" s="301"/>
      <c r="R539" s="301"/>
      <c r="S539" s="301"/>
      <c r="T539" s="301"/>
      <c r="U539" s="302"/>
      <c r="V539" s="302"/>
      <c r="W539" s="302"/>
      <c r="X539" s="302"/>
      <c r="Y539" s="302" t="s">
        <v>1496</v>
      </c>
      <c r="Z539" s="688"/>
      <c r="AA539" s="688"/>
      <c r="AB539" s="688"/>
      <c r="AC539" s="688"/>
      <c r="AD539" s="688"/>
      <c r="AE539" s="688"/>
      <c r="AF539" s="688"/>
      <c r="AG539" s="688"/>
      <c r="AH539" s="688"/>
      <c r="AI539" s="688"/>
      <c r="AJ539" s="688"/>
      <c r="AK539" s="688"/>
      <c r="AL539" s="688"/>
      <c r="AM539" s="688"/>
      <c r="AN539" s="688"/>
      <c r="AO539" s="688"/>
      <c r="AP539" s="688"/>
      <c r="AQ539" s="303"/>
      <c r="AR539" s="303" t="s">
        <v>1046</v>
      </c>
      <c r="AS539" s="303"/>
      <c r="AT539" s="303" t="s">
        <v>1046</v>
      </c>
    </row>
    <row r="540" spans="1:46" ht="12.75">
      <c r="A540" s="230"/>
      <c r="B540" s="300" t="s">
        <v>1497</v>
      </c>
      <c r="C540" s="300"/>
      <c r="D540" s="300"/>
      <c r="E540" s="300"/>
      <c r="F540" s="300"/>
      <c r="G540" s="301" t="s">
        <v>1498</v>
      </c>
      <c r="H540" s="301"/>
      <c r="I540" s="301"/>
      <c r="J540" s="301"/>
      <c r="K540" s="301"/>
      <c r="L540" s="301"/>
      <c r="M540" s="301"/>
      <c r="N540" s="301"/>
      <c r="O540" s="301"/>
      <c r="P540" s="301"/>
      <c r="Q540" s="301"/>
      <c r="R540" s="301"/>
      <c r="S540" s="301"/>
      <c r="T540" s="301"/>
      <c r="U540" s="302"/>
      <c r="V540" s="302"/>
      <c r="W540" s="302"/>
      <c r="X540" s="302"/>
      <c r="Y540" s="302" t="s">
        <v>1499</v>
      </c>
      <c r="Z540" s="688"/>
      <c r="AA540" s="688"/>
      <c r="AB540" s="688"/>
      <c r="AC540" s="688"/>
      <c r="AD540" s="688"/>
      <c r="AE540" s="688"/>
      <c r="AF540" s="688"/>
      <c r="AG540" s="688"/>
      <c r="AH540" s="688"/>
      <c r="AI540" s="688"/>
      <c r="AJ540" s="688"/>
      <c r="AK540" s="688"/>
      <c r="AL540" s="688"/>
      <c r="AM540" s="688"/>
      <c r="AN540" s="688"/>
      <c r="AO540" s="688"/>
      <c r="AP540" s="688"/>
      <c r="AQ540" s="303"/>
      <c r="AR540" s="303" t="s">
        <v>1046</v>
      </c>
      <c r="AS540" s="303"/>
      <c r="AT540" s="303" t="s">
        <v>1046</v>
      </c>
    </row>
    <row r="541" spans="1:46" ht="12.75">
      <c r="A541" s="230"/>
      <c r="B541" s="300" t="s">
        <v>1500</v>
      </c>
      <c r="C541" s="300"/>
      <c r="D541" s="300"/>
      <c r="E541" s="300"/>
      <c r="F541" s="300"/>
      <c r="G541" s="301" t="s">
        <v>1501</v>
      </c>
      <c r="H541" s="301"/>
      <c r="I541" s="301"/>
      <c r="J541" s="301"/>
      <c r="K541" s="301"/>
      <c r="L541" s="301"/>
      <c r="M541" s="301"/>
      <c r="N541" s="301"/>
      <c r="O541" s="301"/>
      <c r="P541" s="301"/>
      <c r="Q541" s="301"/>
      <c r="R541" s="301"/>
      <c r="S541" s="301"/>
      <c r="T541" s="301"/>
      <c r="U541" s="302"/>
      <c r="V541" s="302"/>
      <c r="W541" s="302"/>
      <c r="X541" s="302"/>
      <c r="Y541" s="302" t="s">
        <v>1502</v>
      </c>
      <c r="Z541" s="688"/>
      <c r="AA541" s="688"/>
      <c r="AB541" s="688"/>
      <c r="AC541" s="688"/>
      <c r="AD541" s="688"/>
      <c r="AE541" s="688"/>
      <c r="AF541" s="688"/>
      <c r="AG541" s="688"/>
      <c r="AH541" s="688"/>
      <c r="AI541" s="688"/>
      <c r="AJ541" s="688"/>
      <c r="AK541" s="688"/>
      <c r="AL541" s="688"/>
      <c r="AM541" s="688"/>
      <c r="AN541" s="688"/>
      <c r="AO541" s="688"/>
      <c r="AP541" s="688"/>
      <c r="AQ541" s="303"/>
      <c r="AR541" s="303" t="s">
        <v>1046</v>
      </c>
      <c r="AS541" s="303"/>
      <c r="AT541" s="303" t="s">
        <v>1046</v>
      </c>
    </row>
    <row r="542" spans="1:46" ht="12.75">
      <c r="A542" s="230"/>
      <c r="B542" s="300" t="s">
        <v>1503</v>
      </c>
      <c r="C542" s="300"/>
      <c r="D542" s="300"/>
      <c r="E542" s="300"/>
      <c r="F542" s="300"/>
      <c r="G542" s="301" t="s">
        <v>181</v>
      </c>
      <c r="H542" s="301"/>
      <c r="I542" s="301"/>
      <c r="J542" s="301"/>
      <c r="K542" s="301"/>
      <c r="L542" s="301"/>
      <c r="M542" s="301"/>
      <c r="N542" s="301"/>
      <c r="O542" s="301"/>
      <c r="P542" s="301"/>
      <c r="Q542" s="301"/>
      <c r="R542" s="301"/>
      <c r="S542" s="301"/>
      <c r="T542" s="301"/>
      <c r="U542" s="302"/>
      <c r="V542" s="302"/>
      <c r="W542" s="302"/>
      <c r="X542" s="302"/>
      <c r="Y542" s="302" t="s">
        <v>1504</v>
      </c>
      <c r="Z542" s="688"/>
      <c r="AA542" s="688"/>
      <c r="AB542" s="688"/>
      <c r="AC542" s="688"/>
      <c r="AD542" s="688"/>
      <c r="AE542" s="688"/>
      <c r="AF542" s="688"/>
      <c r="AG542" s="688"/>
      <c r="AH542" s="688"/>
      <c r="AI542" s="688"/>
      <c r="AJ542" s="688"/>
      <c r="AK542" s="688"/>
      <c r="AL542" s="688"/>
      <c r="AM542" s="688"/>
      <c r="AN542" s="688"/>
      <c r="AO542" s="688"/>
      <c r="AP542" s="688"/>
      <c r="AQ542" s="303"/>
      <c r="AR542" s="303" t="s">
        <v>1046</v>
      </c>
      <c r="AS542" s="303"/>
      <c r="AT542" s="303" t="s">
        <v>1046</v>
      </c>
    </row>
    <row r="543" spans="1:46" ht="12.75">
      <c r="A543" s="230"/>
      <c r="B543" s="300" t="s">
        <v>1505</v>
      </c>
      <c r="C543" s="300"/>
      <c r="D543" s="300"/>
      <c r="E543" s="300"/>
      <c r="F543" s="300"/>
      <c r="G543" s="301" t="s">
        <v>183</v>
      </c>
      <c r="H543" s="301"/>
      <c r="I543" s="301"/>
      <c r="J543" s="301"/>
      <c r="K543" s="301"/>
      <c r="L543" s="301"/>
      <c r="M543" s="301"/>
      <c r="N543" s="301"/>
      <c r="O543" s="301"/>
      <c r="P543" s="301"/>
      <c r="Q543" s="301"/>
      <c r="R543" s="301"/>
      <c r="S543" s="301"/>
      <c r="T543" s="301"/>
      <c r="U543" s="302"/>
      <c r="V543" s="302"/>
      <c r="W543" s="302"/>
      <c r="X543" s="302"/>
      <c r="Y543" s="302" t="s">
        <v>1506</v>
      </c>
      <c r="Z543" s="688"/>
      <c r="AA543" s="688"/>
      <c r="AB543" s="688"/>
      <c r="AC543" s="688"/>
      <c r="AD543" s="688"/>
      <c r="AE543" s="688"/>
      <c r="AF543" s="688"/>
      <c r="AG543" s="688"/>
      <c r="AH543" s="688"/>
      <c r="AI543" s="688"/>
      <c r="AJ543" s="688"/>
      <c r="AK543" s="688"/>
      <c r="AL543" s="688"/>
      <c r="AM543" s="688"/>
      <c r="AN543" s="688"/>
      <c r="AO543" s="688"/>
      <c r="AP543" s="688"/>
      <c r="AQ543" s="303"/>
      <c r="AR543" s="303" t="s">
        <v>1046</v>
      </c>
      <c r="AS543" s="303"/>
      <c r="AT543" s="303" t="s">
        <v>1046</v>
      </c>
    </row>
    <row r="544" spans="1:46" ht="12.75">
      <c r="A544" s="230"/>
      <c r="B544" s="300" t="s">
        <v>1507</v>
      </c>
      <c r="C544" s="300"/>
      <c r="D544" s="300"/>
      <c r="E544" s="300"/>
      <c r="F544" s="300"/>
      <c r="G544" s="301" t="s">
        <v>1508</v>
      </c>
      <c r="H544" s="301"/>
      <c r="I544" s="301"/>
      <c r="J544" s="301"/>
      <c r="K544" s="301"/>
      <c r="L544" s="301"/>
      <c r="M544" s="301"/>
      <c r="N544" s="301"/>
      <c r="O544" s="301"/>
      <c r="P544" s="301"/>
      <c r="Q544" s="301"/>
      <c r="R544" s="301"/>
      <c r="S544" s="301"/>
      <c r="T544" s="301"/>
      <c r="U544" s="302"/>
      <c r="V544" s="302"/>
      <c r="W544" s="302"/>
      <c r="X544" s="302"/>
      <c r="Y544" s="302" t="s">
        <v>179</v>
      </c>
      <c r="Z544" s="688"/>
      <c r="AA544" s="688"/>
      <c r="AB544" s="688"/>
      <c r="AC544" s="688"/>
      <c r="AD544" s="688"/>
      <c r="AE544" s="688"/>
      <c r="AF544" s="688"/>
      <c r="AG544" s="688"/>
      <c r="AH544" s="688"/>
      <c r="AI544" s="688"/>
      <c r="AJ544" s="688"/>
      <c r="AK544" s="688"/>
      <c r="AL544" s="688"/>
      <c r="AM544" s="688"/>
      <c r="AN544" s="688"/>
      <c r="AO544" s="688"/>
      <c r="AP544" s="688"/>
      <c r="AQ544" s="303"/>
      <c r="AR544" s="303" t="s">
        <v>1046</v>
      </c>
      <c r="AS544" s="303"/>
      <c r="AT544" s="303" t="s">
        <v>1046</v>
      </c>
    </row>
    <row r="545" spans="1:46" ht="12.75">
      <c r="A545" s="230"/>
      <c r="B545" s="300" t="s">
        <v>1509</v>
      </c>
      <c r="C545" s="300"/>
      <c r="D545" s="300"/>
      <c r="E545" s="300"/>
      <c r="F545" s="300"/>
      <c r="G545" s="301" t="s">
        <v>1510</v>
      </c>
      <c r="H545" s="301"/>
      <c r="I545" s="301"/>
      <c r="J545" s="301"/>
      <c r="K545" s="301"/>
      <c r="L545" s="301"/>
      <c r="M545" s="301"/>
      <c r="N545" s="301"/>
      <c r="O545" s="301"/>
      <c r="P545" s="301"/>
      <c r="Q545" s="301"/>
      <c r="R545" s="301"/>
      <c r="S545" s="301"/>
      <c r="T545" s="301"/>
      <c r="U545" s="302"/>
      <c r="V545" s="302"/>
      <c r="W545" s="302"/>
      <c r="X545" s="302"/>
      <c r="Y545" s="302" t="s">
        <v>1511</v>
      </c>
      <c r="Z545" s="688"/>
      <c r="AA545" s="688"/>
      <c r="AB545" s="688"/>
      <c r="AC545" s="688"/>
      <c r="AD545" s="688"/>
      <c r="AE545" s="688"/>
      <c r="AF545" s="688"/>
      <c r="AG545" s="688"/>
      <c r="AH545" s="688"/>
      <c r="AI545" s="688"/>
      <c r="AJ545" s="688"/>
      <c r="AK545" s="688"/>
      <c r="AL545" s="688"/>
      <c r="AM545" s="688"/>
      <c r="AN545" s="688"/>
      <c r="AO545" s="688"/>
      <c r="AP545" s="688"/>
      <c r="AQ545" s="303"/>
      <c r="AR545" s="303" t="s">
        <v>1046</v>
      </c>
      <c r="AS545" s="303"/>
      <c r="AT545" s="303" t="s">
        <v>1046</v>
      </c>
    </row>
    <row r="546" spans="1:46" ht="12.75">
      <c r="A546" s="230"/>
      <c r="B546" s="300" t="s">
        <v>1512</v>
      </c>
      <c r="C546" s="300"/>
      <c r="D546" s="300"/>
      <c r="E546" s="300"/>
      <c r="F546" s="300"/>
      <c r="G546" s="301" t="s">
        <v>1513</v>
      </c>
      <c r="H546" s="301"/>
      <c r="I546" s="301"/>
      <c r="J546" s="301"/>
      <c r="K546" s="301"/>
      <c r="L546" s="301"/>
      <c r="M546" s="301"/>
      <c r="N546" s="301"/>
      <c r="O546" s="301"/>
      <c r="P546" s="301"/>
      <c r="Q546" s="301"/>
      <c r="R546" s="301"/>
      <c r="S546" s="301"/>
      <c r="T546" s="301"/>
      <c r="U546" s="302"/>
      <c r="V546" s="302"/>
      <c r="W546" s="302"/>
      <c r="X546" s="302"/>
      <c r="Y546" s="302" t="s">
        <v>1514</v>
      </c>
      <c r="Z546" s="688"/>
      <c r="AA546" s="688"/>
      <c r="AB546" s="688"/>
      <c r="AC546" s="688"/>
      <c r="AD546" s="688"/>
      <c r="AE546" s="688"/>
      <c r="AF546" s="688"/>
      <c r="AG546" s="688"/>
      <c r="AH546" s="688"/>
      <c r="AI546" s="688"/>
      <c r="AJ546" s="688"/>
      <c r="AK546" s="688"/>
      <c r="AL546" s="688"/>
      <c r="AM546" s="688"/>
      <c r="AN546" s="688"/>
      <c r="AO546" s="688"/>
      <c r="AP546" s="688"/>
      <c r="AQ546" s="303"/>
      <c r="AR546" s="303" t="s">
        <v>1046</v>
      </c>
      <c r="AS546" s="303"/>
      <c r="AT546" s="303" t="s">
        <v>1046</v>
      </c>
    </row>
    <row r="547" spans="1:46" ht="12.75">
      <c r="A547" s="230"/>
      <c r="B547" s="300" t="s">
        <v>1515</v>
      </c>
      <c r="C547" s="300"/>
      <c r="D547" s="300"/>
      <c r="E547" s="300"/>
      <c r="F547" s="300"/>
      <c r="G547" s="301" t="s">
        <v>1066</v>
      </c>
      <c r="H547" s="301"/>
      <c r="I547" s="301"/>
      <c r="J547" s="301"/>
      <c r="K547" s="301"/>
      <c r="L547" s="301"/>
      <c r="M547" s="301"/>
      <c r="N547" s="301"/>
      <c r="O547" s="301"/>
      <c r="P547" s="301"/>
      <c r="Q547" s="301"/>
      <c r="R547" s="301"/>
      <c r="S547" s="301"/>
      <c r="T547" s="301"/>
      <c r="U547" s="302"/>
      <c r="V547" s="302"/>
      <c r="W547" s="302"/>
      <c r="X547" s="302"/>
      <c r="Y547" s="302" t="s">
        <v>1516</v>
      </c>
      <c r="Z547" s="688">
        <v>4043000</v>
      </c>
      <c r="AA547" s="688"/>
      <c r="AB547" s="688"/>
      <c r="AC547" s="688"/>
      <c r="AD547" s="688"/>
      <c r="AE547" s="688"/>
      <c r="AF547" s="688"/>
      <c r="AG547" s="688">
        <v>4043000</v>
      </c>
      <c r="AH547" s="688"/>
      <c r="AI547" s="688"/>
      <c r="AJ547" s="688">
        <v>684051949.43</v>
      </c>
      <c r="AK547" s="688"/>
      <c r="AL547" s="688"/>
      <c r="AM547" s="688"/>
      <c r="AN547" s="688"/>
      <c r="AO547" s="688"/>
      <c r="AP547" s="688"/>
      <c r="AQ547" s="303"/>
      <c r="AR547" s="303" t="s">
        <v>1046</v>
      </c>
      <c r="AS547" s="303"/>
      <c r="AT547" s="303" t="s">
        <v>1046</v>
      </c>
    </row>
    <row r="548" spans="1:46" ht="12.75">
      <c r="A548" s="230"/>
      <c r="B548" s="300" t="s">
        <v>1517</v>
      </c>
      <c r="C548" s="300"/>
      <c r="D548" s="300"/>
      <c r="E548" s="300"/>
      <c r="F548" s="300"/>
      <c r="G548" s="301" t="s">
        <v>1518</v>
      </c>
      <c r="H548" s="301"/>
      <c r="I548" s="301"/>
      <c r="J548" s="301"/>
      <c r="K548" s="301"/>
      <c r="L548" s="301"/>
      <c r="M548" s="301"/>
      <c r="N548" s="301"/>
      <c r="O548" s="301"/>
      <c r="P548" s="301"/>
      <c r="Q548" s="301"/>
      <c r="R548" s="301"/>
      <c r="S548" s="301"/>
      <c r="T548" s="301"/>
      <c r="U548" s="302"/>
      <c r="V548" s="302"/>
      <c r="W548" s="302"/>
      <c r="X548" s="302"/>
      <c r="Y548" s="302" t="s">
        <v>1519</v>
      </c>
      <c r="Z548" s="688">
        <v>405368000</v>
      </c>
      <c r="AA548" s="688"/>
      <c r="AB548" s="688"/>
      <c r="AC548" s="688"/>
      <c r="AD548" s="688"/>
      <c r="AE548" s="688"/>
      <c r="AF548" s="688"/>
      <c r="AG548" s="688">
        <v>615844400</v>
      </c>
      <c r="AH548" s="688"/>
      <c r="AI548" s="688"/>
      <c r="AJ548" s="688">
        <v>615148577.36</v>
      </c>
      <c r="AK548" s="688"/>
      <c r="AL548" s="688"/>
      <c r="AM548" s="688"/>
      <c r="AN548" s="688"/>
      <c r="AO548" s="688"/>
      <c r="AP548" s="688"/>
      <c r="AQ548" s="303"/>
      <c r="AR548" s="303" t="s">
        <v>921</v>
      </c>
      <c r="AS548" s="303"/>
      <c r="AT548" s="303" t="s">
        <v>922</v>
      </c>
    </row>
    <row r="549" spans="1:46" ht="12.75">
      <c r="A549" s="230"/>
      <c r="B549" s="300" t="s">
        <v>1520</v>
      </c>
      <c r="C549" s="300"/>
      <c r="D549" s="300"/>
      <c r="E549" s="300"/>
      <c r="F549" s="300"/>
      <c r="G549" s="301" t="s">
        <v>1068</v>
      </c>
      <c r="H549" s="301"/>
      <c r="I549" s="301"/>
      <c r="J549" s="301"/>
      <c r="K549" s="301"/>
      <c r="L549" s="301"/>
      <c r="M549" s="301"/>
      <c r="N549" s="301"/>
      <c r="O549" s="301"/>
      <c r="P549" s="301"/>
      <c r="Q549" s="301"/>
      <c r="R549" s="301"/>
      <c r="S549" s="301"/>
      <c r="T549" s="301"/>
      <c r="U549" s="302"/>
      <c r="V549" s="302"/>
      <c r="W549" s="302"/>
      <c r="X549" s="302"/>
      <c r="Y549" s="302" t="s">
        <v>1521</v>
      </c>
      <c r="Z549" s="688">
        <v>4043000</v>
      </c>
      <c r="AA549" s="688"/>
      <c r="AB549" s="688"/>
      <c r="AC549" s="688"/>
      <c r="AD549" s="688"/>
      <c r="AE549" s="688"/>
      <c r="AF549" s="688"/>
      <c r="AG549" s="688">
        <v>4043000</v>
      </c>
      <c r="AH549" s="688"/>
      <c r="AI549" s="688"/>
      <c r="AJ549" s="688">
        <v>4959575.83</v>
      </c>
      <c r="AK549" s="688"/>
      <c r="AL549" s="688"/>
      <c r="AM549" s="688"/>
      <c r="AN549" s="688"/>
      <c r="AO549" s="688"/>
      <c r="AP549" s="688"/>
      <c r="AQ549" s="303"/>
      <c r="AR549" s="303" t="s">
        <v>1069</v>
      </c>
      <c r="AS549" s="303"/>
      <c r="AT549" s="303" t="s">
        <v>1069</v>
      </c>
    </row>
    <row r="550" spans="1:46" ht="12.75">
      <c r="A550" s="230"/>
      <c r="B550" s="300" t="s">
        <v>1522</v>
      </c>
      <c r="C550" s="300"/>
      <c r="D550" s="300"/>
      <c r="E550" s="300"/>
      <c r="F550" s="300"/>
      <c r="G550" s="301" t="s">
        <v>188</v>
      </c>
      <c r="H550" s="301"/>
      <c r="I550" s="301"/>
      <c r="J550" s="301"/>
      <c r="K550" s="301"/>
      <c r="L550" s="301"/>
      <c r="M550" s="301"/>
      <c r="N550" s="301"/>
      <c r="O550" s="301"/>
      <c r="P550" s="301"/>
      <c r="Q550" s="301"/>
      <c r="R550" s="301"/>
      <c r="S550" s="301"/>
      <c r="T550" s="301"/>
      <c r="U550" s="302"/>
      <c r="V550" s="302"/>
      <c r="W550" s="302"/>
      <c r="X550" s="302"/>
      <c r="Y550" s="302" t="s">
        <v>1523</v>
      </c>
      <c r="Z550" s="688"/>
      <c r="AA550" s="688"/>
      <c r="AB550" s="688"/>
      <c r="AC550" s="688"/>
      <c r="AD550" s="688"/>
      <c r="AE550" s="688"/>
      <c r="AF550" s="688"/>
      <c r="AG550" s="688"/>
      <c r="AH550" s="688"/>
      <c r="AI550" s="688"/>
      <c r="AJ550" s="688"/>
      <c r="AK550" s="688"/>
      <c r="AL550" s="688"/>
      <c r="AM550" s="688"/>
      <c r="AN550" s="688"/>
      <c r="AO550" s="688"/>
      <c r="AP550" s="688"/>
      <c r="AQ550" s="303"/>
      <c r="AR550" s="303" t="s">
        <v>1046</v>
      </c>
      <c r="AS550" s="303"/>
      <c r="AT550" s="303" t="s">
        <v>1046</v>
      </c>
    </row>
    <row r="551" spans="1:46" ht="12.75">
      <c r="A551" s="230"/>
      <c r="B551" s="300" t="s">
        <v>1524</v>
      </c>
      <c r="C551" s="300"/>
      <c r="D551" s="300"/>
      <c r="E551" s="300"/>
      <c r="F551" s="300"/>
      <c r="G551" s="301" t="s">
        <v>1525</v>
      </c>
      <c r="H551" s="301"/>
      <c r="I551" s="301"/>
      <c r="J551" s="301"/>
      <c r="K551" s="301"/>
      <c r="L551" s="301"/>
      <c r="M551" s="301"/>
      <c r="N551" s="301"/>
      <c r="O551" s="301"/>
      <c r="P551" s="301"/>
      <c r="Q551" s="301"/>
      <c r="R551" s="301"/>
      <c r="S551" s="301"/>
      <c r="T551" s="301"/>
      <c r="U551" s="302"/>
      <c r="V551" s="302"/>
      <c r="W551" s="302"/>
      <c r="X551" s="302"/>
      <c r="Y551" s="302" t="s">
        <v>1526</v>
      </c>
      <c r="Z551" s="688"/>
      <c r="AA551" s="688"/>
      <c r="AB551" s="688"/>
      <c r="AC551" s="688"/>
      <c r="AD551" s="688"/>
      <c r="AE551" s="688"/>
      <c r="AF551" s="688"/>
      <c r="AG551" s="688"/>
      <c r="AH551" s="688"/>
      <c r="AI551" s="688"/>
      <c r="AJ551" s="688"/>
      <c r="AK551" s="688"/>
      <c r="AL551" s="688"/>
      <c r="AM551" s="688"/>
      <c r="AN551" s="688"/>
      <c r="AO551" s="688"/>
      <c r="AP551" s="688"/>
      <c r="AQ551" s="303"/>
      <c r="AR551" s="303" t="s">
        <v>1046</v>
      </c>
      <c r="AS551" s="303"/>
      <c r="AT551" s="303" t="s">
        <v>1046</v>
      </c>
    </row>
    <row r="552" spans="1:46" ht="12.75">
      <c r="A552" s="230"/>
      <c r="B552" s="300" t="s">
        <v>1527</v>
      </c>
      <c r="C552" s="300"/>
      <c r="D552" s="300"/>
      <c r="E552" s="300"/>
      <c r="F552" s="300"/>
      <c r="G552" s="301" t="s">
        <v>1528</v>
      </c>
      <c r="H552" s="301"/>
      <c r="I552" s="301"/>
      <c r="J552" s="301"/>
      <c r="K552" s="301"/>
      <c r="L552" s="301"/>
      <c r="M552" s="301"/>
      <c r="N552" s="301"/>
      <c r="O552" s="301"/>
      <c r="P552" s="301"/>
      <c r="Q552" s="301"/>
      <c r="R552" s="301"/>
      <c r="S552" s="301"/>
      <c r="T552" s="301"/>
      <c r="U552" s="302"/>
      <c r="V552" s="302"/>
      <c r="W552" s="302"/>
      <c r="X552" s="302"/>
      <c r="Y552" s="302" t="s">
        <v>1529</v>
      </c>
      <c r="Z552" s="688"/>
      <c r="AA552" s="688"/>
      <c r="AB552" s="688"/>
      <c r="AC552" s="688"/>
      <c r="AD552" s="688"/>
      <c r="AE552" s="688"/>
      <c r="AF552" s="688"/>
      <c r="AG552" s="688"/>
      <c r="AH552" s="688"/>
      <c r="AI552" s="688"/>
      <c r="AJ552" s="688"/>
      <c r="AK552" s="688"/>
      <c r="AL552" s="688"/>
      <c r="AM552" s="688"/>
      <c r="AN552" s="688"/>
      <c r="AO552" s="688"/>
      <c r="AP552" s="688"/>
      <c r="AQ552" s="303"/>
      <c r="AR552" s="303" t="s">
        <v>1046</v>
      </c>
      <c r="AS552" s="303"/>
      <c r="AT552" s="303" t="s">
        <v>1046</v>
      </c>
    </row>
    <row r="553" spans="1:46" ht="12.75">
      <c r="A553" s="230"/>
      <c r="B553" s="300" t="s">
        <v>1530</v>
      </c>
      <c r="C553" s="300"/>
      <c r="D553" s="300"/>
      <c r="E553" s="300"/>
      <c r="F553" s="300"/>
      <c r="G553" s="301" t="s">
        <v>1531</v>
      </c>
      <c r="H553" s="301"/>
      <c r="I553" s="301"/>
      <c r="J553" s="301"/>
      <c r="K553" s="301"/>
      <c r="L553" s="301"/>
      <c r="M553" s="301"/>
      <c r="N553" s="301"/>
      <c r="O553" s="301"/>
      <c r="P553" s="301"/>
      <c r="Q553" s="301"/>
      <c r="R553" s="301"/>
      <c r="S553" s="301"/>
      <c r="T553" s="301"/>
      <c r="U553" s="302"/>
      <c r="V553" s="302"/>
      <c r="W553" s="302"/>
      <c r="X553" s="302"/>
      <c r="Y553" s="302" t="s">
        <v>1532</v>
      </c>
      <c r="Z553" s="688"/>
      <c r="AA553" s="688"/>
      <c r="AB553" s="688"/>
      <c r="AC553" s="688"/>
      <c r="AD553" s="688"/>
      <c r="AE553" s="688"/>
      <c r="AF553" s="688"/>
      <c r="AG553" s="688"/>
      <c r="AH553" s="688"/>
      <c r="AI553" s="688"/>
      <c r="AJ553" s="688"/>
      <c r="AK553" s="688"/>
      <c r="AL553" s="688"/>
      <c r="AM553" s="688"/>
      <c r="AN553" s="688"/>
      <c r="AO553" s="688"/>
      <c r="AP553" s="688"/>
      <c r="AQ553" s="303"/>
      <c r="AR553" s="303" t="s">
        <v>1046</v>
      </c>
      <c r="AS553" s="303"/>
      <c r="AT553" s="303" t="s">
        <v>1046</v>
      </c>
    </row>
    <row r="554" spans="1:46" ht="12.75">
      <c r="A554" s="230"/>
      <c r="B554" s="300" t="s">
        <v>1533</v>
      </c>
      <c r="C554" s="300"/>
      <c r="D554" s="300"/>
      <c r="E554" s="300"/>
      <c r="F554" s="300"/>
      <c r="G554" s="301" t="s">
        <v>1534</v>
      </c>
      <c r="H554" s="301"/>
      <c r="I554" s="301"/>
      <c r="J554" s="301"/>
      <c r="K554" s="301"/>
      <c r="L554" s="301"/>
      <c r="M554" s="301"/>
      <c r="N554" s="301"/>
      <c r="O554" s="301"/>
      <c r="P554" s="301"/>
      <c r="Q554" s="301"/>
      <c r="R554" s="301"/>
      <c r="S554" s="301"/>
      <c r="T554" s="301"/>
      <c r="U554" s="302"/>
      <c r="V554" s="302"/>
      <c r="W554" s="302"/>
      <c r="X554" s="302"/>
      <c r="Y554" s="302" t="s">
        <v>1535</v>
      </c>
      <c r="Z554" s="688"/>
      <c r="AA554" s="688"/>
      <c r="AB554" s="688"/>
      <c r="AC554" s="688"/>
      <c r="AD554" s="688"/>
      <c r="AE554" s="688"/>
      <c r="AF554" s="688"/>
      <c r="AG554" s="688"/>
      <c r="AH554" s="688"/>
      <c r="AI554" s="688"/>
      <c r="AJ554" s="688"/>
      <c r="AK554" s="688"/>
      <c r="AL554" s="688"/>
      <c r="AM554" s="688"/>
      <c r="AN554" s="688"/>
      <c r="AO554" s="688"/>
      <c r="AP554" s="688"/>
      <c r="AQ554" s="303"/>
      <c r="AR554" s="303" t="s">
        <v>1046</v>
      </c>
      <c r="AS554" s="303"/>
      <c r="AT554" s="303" t="s">
        <v>1046</v>
      </c>
    </row>
    <row r="555" spans="1:46" ht="12.75">
      <c r="A555" s="230"/>
      <c r="B555" s="300" t="s">
        <v>1536</v>
      </c>
      <c r="C555" s="300"/>
      <c r="D555" s="300"/>
      <c r="E555" s="300"/>
      <c r="F555" s="300"/>
      <c r="G555" s="301" t="s">
        <v>1537</v>
      </c>
      <c r="H555" s="301"/>
      <c r="I555" s="301"/>
      <c r="J555" s="301"/>
      <c r="K555" s="301"/>
      <c r="L555" s="301"/>
      <c r="M555" s="301"/>
      <c r="N555" s="301"/>
      <c r="O555" s="301"/>
      <c r="P555" s="301"/>
      <c r="Q555" s="301"/>
      <c r="R555" s="301"/>
      <c r="S555" s="301"/>
      <c r="T555" s="301"/>
      <c r="U555" s="302"/>
      <c r="V555" s="302"/>
      <c r="W555" s="302"/>
      <c r="X555" s="302"/>
      <c r="Y555" s="302" t="s">
        <v>1538</v>
      </c>
      <c r="Z555" s="688"/>
      <c r="AA555" s="688"/>
      <c r="AB555" s="688"/>
      <c r="AC555" s="688"/>
      <c r="AD555" s="688"/>
      <c r="AE555" s="688"/>
      <c r="AF555" s="688"/>
      <c r="AG555" s="688"/>
      <c r="AH555" s="688"/>
      <c r="AI555" s="688"/>
      <c r="AJ555" s="688"/>
      <c r="AK555" s="688"/>
      <c r="AL555" s="688"/>
      <c r="AM555" s="688"/>
      <c r="AN555" s="688"/>
      <c r="AO555" s="688"/>
      <c r="AP555" s="688"/>
      <c r="AQ555" s="303"/>
      <c r="AR555" s="303" t="s">
        <v>1046</v>
      </c>
      <c r="AS555" s="303"/>
      <c r="AT555" s="303" t="s">
        <v>1046</v>
      </c>
    </row>
    <row r="556" spans="1:46" ht="12.75">
      <c r="A556" s="230"/>
      <c r="B556" s="300" t="s">
        <v>1539</v>
      </c>
      <c r="C556" s="300"/>
      <c r="D556" s="300"/>
      <c r="E556" s="300"/>
      <c r="F556" s="300"/>
      <c r="G556" s="301" t="s">
        <v>1540</v>
      </c>
      <c r="H556" s="301"/>
      <c r="I556" s="301"/>
      <c r="J556" s="301"/>
      <c r="K556" s="301"/>
      <c r="L556" s="301"/>
      <c r="M556" s="301"/>
      <c r="N556" s="301"/>
      <c r="O556" s="301"/>
      <c r="P556" s="301"/>
      <c r="Q556" s="301"/>
      <c r="R556" s="301"/>
      <c r="S556" s="301"/>
      <c r="T556" s="301"/>
      <c r="U556" s="302"/>
      <c r="V556" s="302"/>
      <c r="W556" s="302"/>
      <c r="X556" s="302"/>
      <c r="Y556" s="302" t="s">
        <v>1541</v>
      </c>
      <c r="Z556" s="688"/>
      <c r="AA556" s="688"/>
      <c r="AB556" s="688"/>
      <c r="AC556" s="688"/>
      <c r="AD556" s="688"/>
      <c r="AE556" s="688"/>
      <c r="AF556" s="688"/>
      <c r="AG556" s="688"/>
      <c r="AH556" s="688"/>
      <c r="AI556" s="688"/>
      <c r="AJ556" s="688"/>
      <c r="AK556" s="688"/>
      <c r="AL556" s="688"/>
      <c r="AM556" s="688"/>
      <c r="AN556" s="688"/>
      <c r="AO556" s="688"/>
      <c r="AP556" s="688"/>
      <c r="AQ556" s="303"/>
      <c r="AR556" s="303" t="s">
        <v>1046</v>
      </c>
      <c r="AS556" s="303"/>
      <c r="AT556" s="303" t="s">
        <v>1046</v>
      </c>
    </row>
    <row r="557" spans="1:46" ht="12.75">
      <c r="A557" s="230"/>
      <c r="B557" s="300" t="s">
        <v>1542</v>
      </c>
      <c r="C557" s="300"/>
      <c r="D557" s="300"/>
      <c r="E557" s="300"/>
      <c r="F557" s="300"/>
      <c r="G557" s="301" t="s">
        <v>1543</v>
      </c>
      <c r="H557" s="301"/>
      <c r="I557" s="301"/>
      <c r="J557" s="301"/>
      <c r="K557" s="301"/>
      <c r="L557" s="301"/>
      <c r="M557" s="301"/>
      <c r="N557" s="301"/>
      <c r="O557" s="301"/>
      <c r="P557" s="301"/>
      <c r="Q557" s="301"/>
      <c r="R557" s="301"/>
      <c r="S557" s="301"/>
      <c r="T557" s="301"/>
      <c r="U557" s="302"/>
      <c r="V557" s="302"/>
      <c r="W557" s="302"/>
      <c r="X557" s="302"/>
      <c r="Y557" s="302" t="s">
        <v>1544</v>
      </c>
      <c r="Z557" s="688"/>
      <c r="AA557" s="688"/>
      <c r="AB557" s="688"/>
      <c r="AC557" s="688"/>
      <c r="AD557" s="688"/>
      <c r="AE557" s="688"/>
      <c r="AF557" s="688"/>
      <c r="AG557" s="688"/>
      <c r="AH557" s="688"/>
      <c r="AI557" s="688"/>
      <c r="AJ557" s="688"/>
      <c r="AK557" s="688"/>
      <c r="AL557" s="688"/>
      <c r="AM557" s="688"/>
      <c r="AN557" s="688"/>
      <c r="AO557" s="688"/>
      <c r="AP557" s="688"/>
      <c r="AQ557" s="303"/>
      <c r="AR557" s="303" t="s">
        <v>1046</v>
      </c>
      <c r="AS557" s="303"/>
      <c r="AT557" s="303" t="s">
        <v>1046</v>
      </c>
    </row>
    <row r="558" spans="1:46" ht="12.75">
      <c r="A558" s="304" t="s">
        <v>499</v>
      </c>
      <c r="B558" s="304"/>
      <c r="C558" s="304"/>
      <c r="D558" s="304"/>
      <c r="E558" s="304"/>
      <c r="F558" s="304"/>
      <c r="G558" s="304"/>
      <c r="H558" s="304"/>
      <c r="I558" s="304"/>
      <c r="J558" s="304"/>
      <c r="K558" s="304"/>
      <c r="L558" s="304"/>
      <c r="M558" s="304"/>
      <c r="N558" s="304"/>
      <c r="O558" s="304"/>
      <c r="P558" s="304"/>
      <c r="Q558" s="304"/>
      <c r="R558" s="304"/>
      <c r="S558" s="304"/>
      <c r="T558" s="304"/>
      <c r="U558" s="305"/>
      <c r="V558" s="305"/>
      <c r="W558" s="305"/>
      <c r="X558" s="305"/>
      <c r="Y558" s="305" t="s">
        <v>1545</v>
      </c>
      <c r="Z558" s="689">
        <v>724922600</v>
      </c>
      <c r="AA558" s="689"/>
      <c r="AB558" s="689"/>
      <c r="AC558" s="689"/>
      <c r="AD558" s="689"/>
      <c r="AE558" s="689"/>
      <c r="AF558" s="689"/>
      <c r="AG558" s="689">
        <v>923594800</v>
      </c>
      <c r="AH558" s="689"/>
      <c r="AI558" s="689"/>
      <c r="AJ558" s="689">
        <v>924760606.88</v>
      </c>
      <c r="AK558" s="689"/>
      <c r="AL558" s="689"/>
      <c r="AM558" s="689"/>
      <c r="AN558" s="689"/>
      <c r="AO558" s="689"/>
      <c r="AP558" s="689"/>
      <c r="AQ558" s="306"/>
      <c r="AR558" s="306" t="s">
        <v>947</v>
      </c>
      <c r="AS558" s="306"/>
      <c r="AT558" s="306" t="s">
        <v>948</v>
      </c>
    </row>
    <row r="559" spans="1:46" ht="12.75">
      <c r="A559" s="227"/>
      <c r="B559" s="227"/>
      <c r="C559" s="227"/>
      <c r="D559" s="227"/>
      <c r="E559" s="227"/>
      <c r="F559" s="227"/>
      <c r="G559" s="227"/>
      <c r="H559" s="227"/>
      <c r="I559" s="227"/>
      <c r="J559" s="227"/>
      <c r="K559" s="227"/>
      <c r="L559" s="227"/>
      <c r="M559" s="227"/>
      <c r="N559" s="227"/>
      <c r="O559" s="227"/>
      <c r="P559" s="227"/>
      <c r="Q559" s="227"/>
      <c r="R559" s="227"/>
      <c r="S559" s="227"/>
      <c r="T559" s="227"/>
      <c r="U559" s="227"/>
      <c r="V559" s="227"/>
      <c r="W559" s="227"/>
      <c r="X559" s="227"/>
      <c r="Y559" s="227"/>
      <c r="Z559" s="227"/>
      <c r="AA559" s="227"/>
      <c r="AB559" s="227"/>
      <c r="AC559" s="227"/>
      <c r="AD559" s="227"/>
      <c r="AE559" s="227"/>
      <c r="AF559" s="227"/>
      <c r="AG559" s="227"/>
      <c r="AH559" s="227"/>
      <c r="AI559" s="227"/>
      <c r="AJ559" s="227"/>
      <c r="AK559" s="227"/>
      <c r="AL559" s="227"/>
      <c r="AM559" s="227"/>
      <c r="AN559" s="227"/>
      <c r="AO559" s="227"/>
      <c r="AP559" s="227"/>
      <c r="AQ559" s="227"/>
      <c r="AR559" s="227"/>
      <c r="AS559" s="227"/>
      <c r="AT559" s="227"/>
    </row>
    <row r="560" spans="1:46" ht="12.75">
      <c r="A560" s="230"/>
      <c r="B560" s="230"/>
      <c r="C560" s="228" t="s">
        <v>1546</v>
      </c>
      <c r="D560" s="228"/>
      <c r="E560" s="228"/>
      <c r="F560" s="228"/>
      <c r="G560" s="228" t="s">
        <v>1547</v>
      </c>
      <c r="H560" s="228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93"/>
      <c r="V560" s="293"/>
      <c r="W560" s="293"/>
      <c r="X560" s="293"/>
      <c r="Y560" s="293" t="s">
        <v>1548</v>
      </c>
      <c r="Z560" s="680">
        <v>620441500</v>
      </c>
      <c r="AA560" s="680"/>
      <c r="AB560" s="680"/>
      <c r="AC560" s="680"/>
      <c r="AD560" s="680"/>
      <c r="AE560" s="680"/>
      <c r="AF560" s="680"/>
      <c r="AG560" s="680">
        <v>758612500</v>
      </c>
      <c r="AH560" s="680"/>
      <c r="AI560" s="680"/>
      <c r="AJ560" s="680">
        <v>1323975619.43</v>
      </c>
      <c r="AK560" s="680"/>
      <c r="AL560" s="680"/>
      <c r="AM560" s="680"/>
      <c r="AN560" s="680"/>
      <c r="AO560" s="680"/>
      <c r="AP560" s="680"/>
      <c r="AQ560" s="261"/>
      <c r="AR560" s="261" t="s">
        <v>1549</v>
      </c>
      <c r="AS560" s="261"/>
      <c r="AT560" s="261" t="s">
        <v>1550</v>
      </c>
    </row>
    <row r="561" spans="1:46" ht="12.75">
      <c r="A561" s="230"/>
      <c r="B561" s="230"/>
      <c r="C561" s="228" t="s">
        <v>1551</v>
      </c>
      <c r="D561" s="228"/>
      <c r="E561" s="228"/>
      <c r="F561" s="228"/>
      <c r="G561" s="228" t="s">
        <v>1552</v>
      </c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93"/>
      <c r="V561" s="293"/>
      <c r="W561" s="293"/>
      <c r="X561" s="293"/>
      <c r="Y561" s="293" t="s">
        <v>1553</v>
      </c>
      <c r="Z561" s="680">
        <v>395797700</v>
      </c>
      <c r="AA561" s="680"/>
      <c r="AB561" s="680"/>
      <c r="AC561" s="680"/>
      <c r="AD561" s="680"/>
      <c r="AE561" s="680"/>
      <c r="AF561" s="680"/>
      <c r="AG561" s="680">
        <v>496095600</v>
      </c>
      <c r="AH561" s="680"/>
      <c r="AI561" s="680"/>
      <c r="AJ561" s="680">
        <v>223030553.83</v>
      </c>
      <c r="AK561" s="680"/>
      <c r="AL561" s="680"/>
      <c r="AM561" s="680"/>
      <c r="AN561" s="680"/>
      <c r="AO561" s="680"/>
      <c r="AP561" s="680"/>
      <c r="AQ561" s="261"/>
      <c r="AR561" s="261" t="s">
        <v>968</v>
      </c>
      <c r="AS561" s="261"/>
      <c r="AT561" s="261" t="s">
        <v>969</v>
      </c>
    </row>
    <row r="562" spans="1:46" ht="12.75">
      <c r="A562" s="294" t="s">
        <v>500</v>
      </c>
      <c r="B562" s="294"/>
      <c r="C562" s="294"/>
      <c r="D562" s="294"/>
      <c r="E562" s="294"/>
      <c r="F562" s="294"/>
      <c r="G562" s="294"/>
      <c r="H562" s="294"/>
      <c r="I562" s="294"/>
      <c r="J562" s="294"/>
      <c r="K562" s="294"/>
      <c r="L562" s="294"/>
      <c r="M562" s="294"/>
      <c r="N562" s="294"/>
      <c r="O562" s="294"/>
      <c r="P562" s="294"/>
      <c r="Q562" s="294"/>
      <c r="R562" s="294"/>
      <c r="S562" s="294"/>
      <c r="T562" s="294"/>
      <c r="U562" s="295"/>
      <c r="V562" s="295"/>
      <c r="W562" s="295"/>
      <c r="X562" s="295"/>
      <c r="Y562" s="295" t="s">
        <v>1554</v>
      </c>
      <c r="Z562" s="686">
        <v>1016239200</v>
      </c>
      <c r="AA562" s="686"/>
      <c r="AB562" s="686"/>
      <c r="AC562" s="686"/>
      <c r="AD562" s="686"/>
      <c r="AE562" s="686"/>
      <c r="AF562" s="686"/>
      <c r="AG562" s="686">
        <v>1254708100</v>
      </c>
      <c r="AH562" s="686"/>
      <c r="AI562" s="686"/>
      <c r="AJ562" s="686">
        <v>1547006173.26</v>
      </c>
      <c r="AK562" s="686"/>
      <c r="AL562" s="686"/>
      <c r="AM562" s="686"/>
      <c r="AN562" s="686"/>
      <c r="AO562" s="686"/>
      <c r="AP562" s="686"/>
      <c r="AQ562" s="296"/>
      <c r="AR562" s="296" t="s">
        <v>1436</v>
      </c>
      <c r="AS562" s="296"/>
      <c r="AT562" s="296" t="s">
        <v>1437</v>
      </c>
    </row>
    <row r="563" spans="1:46" ht="12.75">
      <c r="A563" s="297" t="s">
        <v>1555</v>
      </c>
      <c r="B563" s="297"/>
      <c r="C563" s="297"/>
      <c r="D563" s="297"/>
      <c r="E563" s="297"/>
      <c r="F563" s="297"/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8"/>
      <c r="V563" s="298"/>
      <c r="W563" s="298"/>
      <c r="X563" s="298"/>
      <c r="Y563" s="298" t="s">
        <v>1556</v>
      </c>
      <c r="Z563" s="687">
        <v>8086000</v>
      </c>
      <c r="AA563" s="687"/>
      <c r="AB563" s="687"/>
      <c r="AC563" s="687"/>
      <c r="AD563" s="687"/>
      <c r="AE563" s="687"/>
      <c r="AF563" s="687"/>
      <c r="AG563" s="687">
        <v>8086000</v>
      </c>
      <c r="AH563" s="687"/>
      <c r="AI563" s="687"/>
      <c r="AJ563" s="687">
        <v>689011525.26</v>
      </c>
      <c r="AK563" s="687"/>
      <c r="AL563" s="687"/>
      <c r="AM563" s="687"/>
      <c r="AN563" s="687"/>
      <c r="AO563" s="687"/>
      <c r="AP563" s="687"/>
      <c r="AQ563" s="299"/>
      <c r="AR563" s="299" t="s">
        <v>1046</v>
      </c>
      <c r="AS563" s="299"/>
      <c r="AT563" s="299" t="s">
        <v>1046</v>
      </c>
    </row>
    <row r="564" spans="1:46" ht="12.75">
      <c r="A564" s="230"/>
      <c r="B564" s="230"/>
      <c r="C564" s="228" t="s">
        <v>1481</v>
      </c>
      <c r="D564" s="228"/>
      <c r="E564" s="228"/>
      <c r="F564" s="228"/>
      <c r="G564" s="228"/>
      <c r="H564" s="228"/>
      <c r="I564" s="228"/>
      <c r="J564" s="228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  <c r="W564" s="228"/>
      <c r="X564" s="228"/>
      <c r="Y564" s="228"/>
      <c r="Z564" s="228"/>
      <c r="AA564" s="228"/>
      <c r="AB564" s="228"/>
      <c r="AC564" s="228"/>
      <c r="AD564" s="228"/>
      <c r="AE564" s="228"/>
      <c r="AF564" s="228"/>
      <c r="AG564" s="228"/>
      <c r="AH564" s="228"/>
      <c r="AI564" s="228"/>
      <c r="AJ564" s="228"/>
      <c r="AK564" s="228"/>
      <c r="AL564" s="228"/>
      <c r="AM564" s="228"/>
      <c r="AN564" s="228"/>
      <c r="AO564" s="228"/>
      <c r="AP564" s="228"/>
      <c r="AQ564" s="228"/>
      <c r="AR564" s="228"/>
      <c r="AS564" s="228"/>
      <c r="AT564" s="228"/>
    </row>
    <row r="565" spans="1:46" ht="12.75">
      <c r="A565" s="230"/>
      <c r="B565" s="300" t="s">
        <v>1557</v>
      </c>
      <c r="C565" s="300"/>
      <c r="D565" s="300"/>
      <c r="E565" s="300"/>
      <c r="F565" s="300"/>
      <c r="G565" s="301" t="s">
        <v>1558</v>
      </c>
      <c r="H565" s="301"/>
      <c r="I565" s="301"/>
      <c r="J565" s="301"/>
      <c r="K565" s="301"/>
      <c r="L565" s="301"/>
      <c r="M565" s="301"/>
      <c r="N565" s="301"/>
      <c r="O565" s="301"/>
      <c r="P565" s="301"/>
      <c r="Q565" s="301"/>
      <c r="R565" s="301"/>
      <c r="S565" s="301"/>
      <c r="T565" s="301"/>
      <c r="U565" s="302"/>
      <c r="V565" s="302"/>
      <c r="W565" s="302"/>
      <c r="X565" s="302"/>
      <c r="Y565" s="302" t="s">
        <v>1559</v>
      </c>
      <c r="Z565" s="688"/>
      <c r="AA565" s="688"/>
      <c r="AB565" s="688"/>
      <c r="AC565" s="688"/>
      <c r="AD565" s="688"/>
      <c r="AE565" s="688"/>
      <c r="AF565" s="688"/>
      <c r="AG565" s="688"/>
      <c r="AH565" s="688"/>
      <c r="AI565" s="688"/>
      <c r="AJ565" s="688"/>
      <c r="AK565" s="688"/>
      <c r="AL565" s="688"/>
      <c r="AM565" s="688"/>
      <c r="AN565" s="688"/>
      <c r="AO565" s="688"/>
      <c r="AP565" s="688"/>
      <c r="AQ565" s="303"/>
      <c r="AR565" s="303" t="s">
        <v>1046</v>
      </c>
      <c r="AS565" s="303"/>
      <c r="AT565" s="303" t="s">
        <v>1046</v>
      </c>
    </row>
    <row r="566" spans="1:46" ht="12.75">
      <c r="A566" s="230"/>
      <c r="B566" s="300" t="s">
        <v>1560</v>
      </c>
      <c r="C566" s="300"/>
      <c r="D566" s="300"/>
      <c r="E566" s="300"/>
      <c r="F566" s="300"/>
      <c r="G566" s="301" t="s">
        <v>1561</v>
      </c>
      <c r="H566" s="301"/>
      <c r="I566" s="301"/>
      <c r="J566" s="301"/>
      <c r="K566" s="301"/>
      <c r="L566" s="301"/>
      <c r="M566" s="301"/>
      <c r="N566" s="301"/>
      <c r="O566" s="301"/>
      <c r="P566" s="301"/>
      <c r="Q566" s="301"/>
      <c r="R566" s="301"/>
      <c r="S566" s="301"/>
      <c r="T566" s="301"/>
      <c r="U566" s="302"/>
      <c r="V566" s="302"/>
      <c r="W566" s="302"/>
      <c r="X566" s="302"/>
      <c r="Y566" s="302" t="s">
        <v>1562</v>
      </c>
      <c r="Z566" s="688"/>
      <c r="AA566" s="688"/>
      <c r="AB566" s="688"/>
      <c r="AC566" s="688"/>
      <c r="AD566" s="688"/>
      <c r="AE566" s="688"/>
      <c r="AF566" s="688"/>
      <c r="AG566" s="688"/>
      <c r="AH566" s="688"/>
      <c r="AI566" s="688"/>
      <c r="AJ566" s="688"/>
      <c r="AK566" s="688"/>
      <c r="AL566" s="688"/>
      <c r="AM566" s="688"/>
      <c r="AN566" s="688"/>
      <c r="AO566" s="688"/>
      <c r="AP566" s="688"/>
      <c r="AQ566" s="303"/>
      <c r="AR566" s="303" t="s">
        <v>1046</v>
      </c>
      <c r="AS566" s="303"/>
      <c r="AT566" s="303" t="s">
        <v>1046</v>
      </c>
    </row>
    <row r="567" spans="1:46" ht="12.75">
      <c r="A567" s="230"/>
      <c r="B567" s="300" t="s">
        <v>1563</v>
      </c>
      <c r="C567" s="300"/>
      <c r="D567" s="300"/>
      <c r="E567" s="300"/>
      <c r="F567" s="300"/>
      <c r="G567" s="301" t="s">
        <v>1564</v>
      </c>
      <c r="H567" s="301"/>
      <c r="I567" s="301"/>
      <c r="J567" s="301"/>
      <c r="K567" s="301"/>
      <c r="L567" s="301"/>
      <c r="M567" s="301"/>
      <c r="N567" s="301"/>
      <c r="O567" s="301"/>
      <c r="P567" s="301"/>
      <c r="Q567" s="301"/>
      <c r="R567" s="301"/>
      <c r="S567" s="301"/>
      <c r="T567" s="301"/>
      <c r="U567" s="302"/>
      <c r="V567" s="302"/>
      <c r="W567" s="302"/>
      <c r="X567" s="302"/>
      <c r="Y567" s="302" t="s">
        <v>1565</v>
      </c>
      <c r="Z567" s="688"/>
      <c r="AA567" s="688"/>
      <c r="AB567" s="688"/>
      <c r="AC567" s="688"/>
      <c r="AD567" s="688"/>
      <c r="AE567" s="688"/>
      <c r="AF567" s="688"/>
      <c r="AG567" s="688"/>
      <c r="AH567" s="688"/>
      <c r="AI567" s="688"/>
      <c r="AJ567" s="688"/>
      <c r="AK567" s="688"/>
      <c r="AL567" s="688"/>
      <c r="AM567" s="688"/>
      <c r="AN567" s="688"/>
      <c r="AO567" s="688"/>
      <c r="AP567" s="688"/>
      <c r="AQ567" s="303"/>
      <c r="AR567" s="303" t="s">
        <v>1046</v>
      </c>
      <c r="AS567" s="303"/>
      <c r="AT567" s="303" t="s">
        <v>1046</v>
      </c>
    </row>
    <row r="568" spans="1:46" ht="12.75">
      <c r="A568" s="230"/>
      <c r="B568" s="300" t="s">
        <v>1566</v>
      </c>
      <c r="C568" s="300"/>
      <c r="D568" s="300"/>
      <c r="E568" s="300"/>
      <c r="F568" s="300"/>
      <c r="G568" s="301" t="s">
        <v>1567</v>
      </c>
      <c r="H568" s="301"/>
      <c r="I568" s="301"/>
      <c r="J568" s="301"/>
      <c r="K568" s="301"/>
      <c r="L568" s="301"/>
      <c r="M568" s="301"/>
      <c r="N568" s="301"/>
      <c r="O568" s="301"/>
      <c r="P568" s="301"/>
      <c r="Q568" s="301"/>
      <c r="R568" s="301"/>
      <c r="S568" s="301"/>
      <c r="T568" s="301"/>
      <c r="U568" s="302"/>
      <c r="V568" s="302"/>
      <c r="W568" s="302"/>
      <c r="X568" s="302"/>
      <c r="Y568" s="302" t="s">
        <v>1568</v>
      </c>
      <c r="Z568" s="688"/>
      <c r="AA568" s="688"/>
      <c r="AB568" s="688"/>
      <c r="AC568" s="688"/>
      <c r="AD568" s="688"/>
      <c r="AE568" s="688"/>
      <c r="AF568" s="688"/>
      <c r="AG568" s="688"/>
      <c r="AH568" s="688"/>
      <c r="AI568" s="688"/>
      <c r="AJ568" s="688"/>
      <c r="AK568" s="688"/>
      <c r="AL568" s="688"/>
      <c r="AM568" s="688"/>
      <c r="AN568" s="688"/>
      <c r="AO568" s="688"/>
      <c r="AP568" s="688"/>
      <c r="AQ568" s="303"/>
      <c r="AR568" s="303" t="s">
        <v>1046</v>
      </c>
      <c r="AS568" s="303"/>
      <c r="AT568" s="303" t="s">
        <v>1046</v>
      </c>
    </row>
    <row r="569" spans="1:46" ht="12.75">
      <c r="A569" s="230"/>
      <c r="B569" s="300" t="s">
        <v>1569</v>
      </c>
      <c r="C569" s="300"/>
      <c r="D569" s="300"/>
      <c r="E569" s="300"/>
      <c r="F569" s="300"/>
      <c r="G569" s="301" t="s">
        <v>1570</v>
      </c>
      <c r="H569" s="301"/>
      <c r="I569" s="301"/>
      <c r="J569" s="301"/>
      <c r="K569" s="301"/>
      <c r="L569" s="301"/>
      <c r="M569" s="301"/>
      <c r="N569" s="301"/>
      <c r="O569" s="301"/>
      <c r="P569" s="301"/>
      <c r="Q569" s="301"/>
      <c r="R569" s="301"/>
      <c r="S569" s="301"/>
      <c r="T569" s="301"/>
      <c r="U569" s="302"/>
      <c r="V569" s="302"/>
      <c r="W569" s="302"/>
      <c r="X569" s="302"/>
      <c r="Y569" s="302" t="s">
        <v>1571</v>
      </c>
      <c r="Z569" s="688">
        <v>4043000</v>
      </c>
      <c r="AA569" s="688"/>
      <c r="AB569" s="688"/>
      <c r="AC569" s="688"/>
      <c r="AD569" s="688"/>
      <c r="AE569" s="688"/>
      <c r="AF569" s="688"/>
      <c r="AG569" s="688">
        <v>4043000</v>
      </c>
      <c r="AH569" s="688"/>
      <c r="AI569" s="688"/>
      <c r="AJ569" s="688">
        <v>4043000</v>
      </c>
      <c r="AK569" s="688"/>
      <c r="AL569" s="688"/>
      <c r="AM569" s="688"/>
      <c r="AN569" s="688"/>
      <c r="AO569" s="688"/>
      <c r="AP569" s="688"/>
      <c r="AQ569" s="303"/>
      <c r="AR569" s="303" t="s">
        <v>835</v>
      </c>
      <c r="AS569" s="303"/>
      <c r="AT569" s="303" t="s">
        <v>835</v>
      </c>
    </row>
    <row r="570" spans="1:46" ht="12.75">
      <c r="A570" s="230"/>
      <c r="B570" s="300" t="s">
        <v>1572</v>
      </c>
      <c r="C570" s="300"/>
      <c r="D570" s="300"/>
      <c r="E570" s="300"/>
      <c r="F570" s="300"/>
      <c r="G570" s="301" t="s">
        <v>1573</v>
      </c>
      <c r="H570" s="301"/>
      <c r="I570" s="301"/>
      <c r="J570" s="301"/>
      <c r="K570" s="301"/>
      <c r="L570" s="301"/>
      <c r="M570" s="301"/>
      <c r="N570" s="301"/>
      <c r="O570" s="301"/>
      <c r="P570" s="301"/>
      <c r="Q570" s="301"/>
      <c r="R570" s="301"/>
      <c r="S570" s="301"/>
      <c r="T570" s="301"/>
      <c r="U570" s="302"/>
      <c r="V570" s="302"/>
      <c r="W570" s="302"/>
      <c r="X570" s="302"/>
      <c r="Y570" s="302" t="s">
        <v>1574</v>
      </c>
      <c r="Z570" s="688"/>
      <c r="AA570" s="688"/>
      <c r="AB570" s="688"/>
      <c r="AC570" s="688"/>
      <c r="AD570" s="688"/>
      <c r="AE570" s="688"/>
      <c r="AF570" s="688"/>
      <c r="AG570" s="688"/>
      <c r="AH570" s="688"/>
      <c r="AI570" s="688"/>
      <c r="AJ570" s="688"/>
      <c r="AK570" s="688"/>
      <c r="AL570" s="688"/>
      <c r="AM570" s="688"/>
      <c r="AN570" s="688"/>
      <c r="AO570" s="688"/>
      <c r="AP570" s="688"/>
      <c r="AQ570" s="303"/>
      <c r="AR570" s="303" t="s">
        <v>1046</v>
      </c>
      <c r="AS570" s="303"/>
      <c r="AT570" s="303" t="s">
        <v>1046</v>
      </c>
    </row>
    <row r="571" spans="1:46" ht="12.75">
      <c r="A571" s="230"/>
      <c r="B571" s="300" t="s">
        <v>1575</v>
      </c>
      <c r="C571" s="300"/>
      <c r="D571" s="300"/>
      <c r="E571" s="300"/>
      <c r="F571" s="300"/>
      <c r="G571" s="301" t="s">
        <v>1430</v>
      </c>
      <c r="H571" s="301"/>
      <c r="I571" s="301"/>
      <c r="J571" s="301"/>
      <c r="K571" s="301"/>
      <c r="L571" s="301"/>
      <c r="M571" s="301"/>
      <c r="N571" s="301"/>
      <c r="O571" s="301"/>
      <c r="P571" s="301"/>
      <c r="Q571" s="301"/>
      <c r="R571" s="301"/>
      <c r="S571" s="301"/>
      <c r="T571" s="301"/>
      <c r="U571" s="302"/>
      <c r="V571" s="302"/>
      <c r="W571" s="302"/>
      <c r="X571" s="302"/>
      <c r="Y571" s="302" t="s">
        <v>1576</v>
      </c>
      <c r="Z571" s="688">
        <v>4043000</v>
      </c>
      <c r="AA571" s="688"/>
      <c r="AB571" s="688"/>
      <c r="AC571" s="688"/>
      <c r="AD571" s="688"/>
      <c r="AE571" s="688"/>
      <c r="AF571" s="688"/>
      <c r="AG571" s="688">
        <v>4043000</v>
      </c>
      <c r="AH571" s="688"/>
      <c r="AI571" s="688"/>
      <c r="AJ571" s="688">
        <v>684968525.26</v>
      </c>
      <c r="AK571" s="688"/>
      <c r="AL571" s="688"/>
      <c r="AM571" s="688"/>
      <c r="AN571" s="688"/>
      <c r="AO571" s="688"/>
      <c r="AP571" s="688"/>
      <c r="AQ571" s="303"/>
      <c r="AR571" s="303" t="s">
        <v>1046</v>
      </c>
      <c r="AS571" s="303"/>
      <c r="AT571" s="303" t="s">
        <v>1046</v>
      </c>
    </row>
    <row r="572" spans="1:46" ht="12.75">
      <c r="A572" s="230"/>
      <c r="B572" s="300" t="s">
        <v>1577</v>
      </c>
      <c r="C572" s="300"/>
      <c r="D572" s="300"/>
      <c r="E572" s="300"/>
      <c r="F572" s="300"/>
      <c r="G572" s="301" t="s">
        <v>1578</v>
      </c>
      <c r="H572" s="301"/>
      <c r="I572" s="301"/>
      <c r="J572" s="301"/>
      <c r="K572" s="301"/>
      <c r="L572" s="301"/>
      <c r="M572" s="301"/>
      <c r="N572" s="301"/>
      <c r="O572" s="301"/>
      <c r="P572" s="301"/>
      <c r="Q572" s="301"/>
      <c r="R572" s="301"/>
      <c r="S572" s="301"/>
      <c r="T572" s="301"/>
      <c r="U572" s="302"/>
      <c r="V572" s="302"/>
      <c r="W572" s="302"/>
      <c r="X572" s="302"/>
      <c r="Y572" s="302" t="s">
        <v>1579</v>
      </c>
      <c r="Z572" s="688"/>
      <c r="AA572" s="688"/>
      <c r="AB572" s="688"/>
      <c r="AC572" s="688"/>
      <c r="AD572" s="688"/>
      <c r="AE572" s="688"/>
      <c r="AF572" s="688"/>
      <c r="AG572" s="688">
        <v>563500</v>
      </c>
      <c r="AH572" s="688"/>
      <c r="AI572" s="688"/>
      <c r="AJ572" s="688">
        <v>563368.13</v>
      </c>
      <c r="AK572" s="688"/>
      <c r="AL572" s="688"/>
      <c r="AM572" s="688"/>
      <c r="AN572" s="688"/>
      <c r="AO572" s="688"/>
      <c r="AP572" s="688"/>
      <c r="AQ572" s="303"/>
      <c r="AR572" s="303" t="s">
        <v>1046</v>
      </c>
      <c r="AS572" s="303"/>
      <c r="AT572" s="303" t="s">
        <v>962</v>
      </c>
    </row>
    <row r="573" spans="1:46" ht="12.75">
      <c r="A573" s="230"/>
      <c r="B573" s="300" t="s">
        <v>1580</v>
      </c>
      <c r="C573" s="300"/>
      <c r="D573" s="300"/>
      <c r="E573" s="300"/>
      <c r="F573" s="300"/>
      <c r="G573" s="301" t="s">
        <v>1581</v>
      </c>
      <c r="H573" s="301"/>
      <c r="I573" s="301"/>
      <c r="J573" s="301"/>
      <c r="K573" s="301"/>
      <c r="L573" s="301"/>
      <c r="M573" s="301"/>
      <c r="N573" s="301"/>
      <c r="O573" s="301"/>
      <c r="P573" s="301"/>
      <c r="Q573" s="301"/>
      <c r="R573" s="301"/>
      <c r="S573" s="301"/>
      <c r="T573" s="301"/>
      <c r="U573" s="302"/>
      <c r="V573" s="302"/>
      <c r="W573" s="302"/>
      <c r="X573" s="302"/>
      <c r="Y573" s="302" t="s">
        <v>1582</v>
      </c>
      <c r="Z573" s="688"/>
      <c r="AA573" s="688"/>
      <c r="AB573" s="688"/>
      <c r="AC573" s="688"/>
      <c r="AD573" s="688"/>
      <c r="AE573" s="688"/>
      <c r="AF573" s="688"/>
      <c r="AG573" s="688"/>
      <c r="AH573" s="688"/>
      <c r="AI573" s="688"/>
      <c r="AJ573" s="688"/>
      <c r="AK573" s="688"/>
      <c r="AL573" s="688"/>
      <c r="AM573" s="688"/>
      <c r="AN573" s="688"/>
      <c r="AO573" s="688"/>
      <c r="AP573" s="688"/>
      <c r="AQ573" s="303"/>
      <c r="AR573" s="303" t="s">
        <v>1046</v>
      </c>
      <c r="AS573" s="303"/>
      <c r="AT573" s="303" t="s">
        <v>1046</v>
      </c>
    </row>
    <row r="574" spans="1:46" ht="12.75">
      <c r="A574" s="230"/>
      <c r="B574" s="300" t="s">
        <v>1583</v>
      </c>
      <c r="C574" s="300"/>
      <c r="D574" s="300"/>
      <c r="E574" s="300"/>
      <c r="F574" s="300"/>
      <c r="G574" s="301" t="s">
        <v>1584</v>
      </c>
      <c r="H574" s="301"/>
      <c r="I574" s="301"/>
      <c r="J574" s="301"/>
      <c r="K574" s="301"/>
      <c r="L574" s="301"/>
      <c r="M574" s="301"/>
      <c r="N574" s="301"/>
      <c r="O574" s="301"/>
      <c r="P574" s="301"/>
      <c r="Q574" s="301"/>
      <c r="R574" s="301"/>
      <c r="S574" s="301"/>
      <c r="T574" s="301"/>
      <c r="U574" s="302"/>
      <c r="V574" s="302"/>
      <c r="W574" s="302"/>
      <c r="X574" s="302"/>
      <c r="Y574" s="302" t="s">
        <v>1585</v>
      </c>
      <c r="Z574" s="688"/>
      <c r="AA574" s="688"/>
      <c r="AB574" s="688"/>
      <c r="AC574" s="688"/>
      <c r="AD574" s="688"/>
      <c r="AE574" s="688"/>
      <c r="AF574" s="688"/>
      <c r="AG574" s="688"/>
      <c r="AH574" s="688"/>
      <c r="AI574" s="688"/>
      <c r="AJ574" s="688"/>
      <c r="AK574" s="688"/>
      <c r="AL574" s="688"/>
      <c r="AM574" s="688"/>
      <c r="AN574" s="688"/>
      <c r="AO574" s="688"/>
      <c r="AP574" s="688"/>
      <c r="AQ574" s="303"/>
      <c r="AR574" s="303" t="s">
        <v>1046</v>
      </c>
      <c r="AS574" s="303"/>
      <c r="AT574" s="303" t="s">
        <v>1046</v>
      </c>
    </row>
    <row r="575" spans="1:46" ht="12.75">
      <c r="A575" s="230"/>
      <c r="B575" s="300" t="s">
        <v>1586</v>
      </c>
      <c r="C575" s="300"/>
      <c r="D575" s="300"/>
      <c r="E575" s="300"/>
      <c r="F575" s="300"/>
      <c r="G575" s="301" t="s">
        <v>1587</v>
      </c>
      <c r="H575" s="301"/>
      <c r="I575" s="301"/>
      <c r="J575" s="301"/>
      <c r="K575" s="301"/>
      <c r="L575" s="301"/>
      <c r="M575" s="301"/>
      <c r="N575" s="301"/>
      <c r="O575" s="301"/>
      <c r="P575" s="301"/>
      <c r="Q575" s="301"/>
      <c r="R575" s="301"/>
      <c r="S575" s="301"/>
      <c r="T575" s="301"/>
      <c r="U575" s="302"/>
      <c r="V575" s="302"/>
      <c r="W575" s="302"/>
      <c r="X575" s="302"/>
      <c r="Y575" s="302" t="s">
        <v>372</v>
      </c>
      <c r="Z575" s="688"/>
      <c r="AA575" s="688"/>
      <c r="AB575" s="688"/>
      <c r="AC575" s="688"/>
      <c r="AD575" s="688"/>
      <c r="AE575" s="688"/>
      <c r="AF575" s="688"/>
      <c r="AG575" s="688"/>
      <c r="AH575" s="688"/>
      <c r="AI575" s="688"/>
      <c r="AJ575" s="688"/>
      <c r="AK575" s="688"/>
      <c r="AL575" s="688"/>
      <c r="AM575" s="688"/>
      <c r="AN575" s="688"/>
      <c r="AO575" s="688"/>
      <c r="AP575" s="688"/>
      <c r="AQ575" s="303"/>
      <c r="AR575" s="303" t="s">
        <v>1046</v>
      </c>
      <c r="AS575" s="303"/>
      <c r="AT575" s="303" t="s">
        <v>1046</v>
      </c>
    </row>
    <row r="576" spans="1:46" ht="12.75">
      <c r="A576" s="230"/>
      <c r="B576" s="300" t="s">
        <v>1588</v>
      </c>
      <c r="C576" s="300"/>
      <c r="D576" s="300"/>
      <c r="E576" s="300"/>
      <c r="F576" s="300"/>
      <c r="G576" s="301" t="s">
        <v>1589</v>
      </c>
      <c r="H576" s="301"/>
      <c r="I576" s="301"/>
      <c r="J576" s="301"/>
      <c r="K576" s="301"/>
      <c r="L576" s="301"/>
      <c r="M576" s="301"/>
      <c r="N576" s="301"/>
      <c r="O576" s="301"/>
      <c r="P576" s="301"/>
      <c r="Q576" s="301"/>
      <c r="R576" s="301"/>
      <c r="S576" s="301"/>
      <c r="T576" s="301"/>
      <c r="U576" s="302"/>
      <c r="V576" s="302"/>
      <c r="W576" s="302"/>
      <c r="X576" s="302"/>
      <c r="Y576" s="302" t="s">
        <v>1590</v>
      </c>
      <c r="Z576" s="688"/>
      <c r="AA576" s="688"/>
      <c r="AB576" s="688"/>
      <c r="AC576" s="688"/>
      <c r="AD576" s="688"/>
      <c r="AE576" s="688"/>
      <c r="AF576" s="688"/>
      <c r="AG576" s="688"/>
      <c r="AH576" s="688"/>
      <c r="AI576" s="688"/>
      <c r="AJ576" s="688"/>
      <c r="AK576" s="688"/>
      <c r="AL576" s="688"/>
      <c r="AM576" s="688"/>
      <c r="AN576" s="688"/>
      <c r="AO576" s="688"/>
      <c r="AP576" s="688"/>
      <c r="AQ576" s="303"/>
      <c r="AR576" s="303" t="s">
        <v>1046</v>
      </c>
      <c r="AS576" s="303"/>
      <c r="AT576" s="303" t="s">
        <v>1046</v>
      </c>
    </row>
    <row r="577" spans="1:46" ht="12.75">
      <c r="A577" s="230"/>
      <c r="B577" s="300" t="s">
        <v>1591</v>
      </c>
      <c r="C577" s="300"/>
      <c r="D577" s="300"/>
      <c r="E577" s="300"/>
      <c r="F577" s="300"/>
      <c r="G577" s="301" t="s">
        <v>1592</v>
      </c>
      <c r="H577" s="301"/>
      <c r="I577" s="301"/>
      <c r="J577" s="301"/>
      <c r="K577" s="301"/>
      <c r="L577" s="301"/>
      <c r="M577" s="301"/>
      <c r="N577" s="301"/>
      <c r="O577" s="301"/>
      <c r="P577" s="301"/>
      <c r="Q577" s="301"/>
      <c r="R577" s="301"/>
      <c r="S577" s="301"/>
      <c r="T577" s="301"/>
      <c r="U577" s="302"/>
      <c r="V577" s="302"/>
      <c r="W577" s="302"/>
      <c r="X577" s="302"/>
      <c r="Y577" s="302" t="s">
        <v>1593</v>
      </c>
      <c r="Z577" s="688"/>
      <c r="AA577" s="688"/>
      <c r="AB577" s="688"/>
      <c r="AC577" s="688"/>
      <c r="AD577" s="688"/>
      <c r="AE577" s="688"/>
      <c r="AF577" s="688"/>
      <c r="AG577" s="688"/>
      <c r="AH577" s="688"/>
      <c r="AI577" s="688"/>
      <c r="AJ577" s="688"/>
      <c r="AK577" s="688"/>
      <c r="AL577" s="688"/>
      <c r="AM577" s="688"/>
      <c r="AN577" s="688"/>
      <c r="AO577" s="688"/>
      <c r="AP577" s="688"/>
      <c r="AQ577" s="303"/>
      <c r="AR577" s="303" t="s">
        <v>1046</v>
      </c>
      <c r="AS577" s="303"/>
      <c r="AT577" s="303" t="s">
        <v>1046</v>
      </c>
    </row>
    <row r="578" spans="1:46" ht="12.75">
      <c r="A578" s="230"/>
      <c r="B578" s="300" t="s">
        <v>1594</v>
      </c>
      <c r="C578" s="300"/>
      <c r="D578" s="300"/>
      <c r="E578" s="300"/>
      <c r="F578" s="300"/>
      <c r="G578" s="301" t="s">
        <v>1595</v>
      </c>
      <c r="H578" s="301"/>
      <c r="I578" s="301"/>
      <c r="J578" s="301"/>
      <c r="K578" s="301"/>
      <c r="L578" s="301"/>
      <c r="M578" s="301"/>
      <c r="N578" s="301"/>
      <c r="O578" s="301"/>
      <c r="P578" s="301"/>
      <c r="Q578" s="301"/>
      <c r="R578" s="301"/>
      <c r="S578" s="301"/>
      <c r="T578" s="301"/>
      <c r="U578" s="302"/>
      <c r="V578" s="302"/>
      <c r="W578" s="302"/>
      <c r="X578" s="302"/>
      <c r="Y578" s="302" t="s">
        <v>1596</v>
      </c>
      <c r="Z578" s="688"/>
      <c r="AA578" s="688"/>
      <c r="AB578" s="688"/>
      <c r="AC578" s="688"/>
      <c r="AD578" s="688"/>
      <c r="AE578" s="688"/>
      <c r="AF578" s="688"/>
      <c r="AG578" s="688"/>
      <c r="AH578" s="688"/>
      <c r="AI578" s="688"/>
      <c r="AJ578" s="688"/>
      <c r="AK578" s="688"/>
      <c r="AL578" s="688"/>
      <c r="AM578" s="688"/>
      <c r="AN578" s="688"/>
      <c r="AO578" s="688"/>
      <c r="AP578" s="688"/>
      <c r="AQ578" s="303"/>
      <c r="AR578" s="303" t="s">
        <v>1046</v>
      </c>
      <c r="AS578" s="303"/>
      <c r="AT578" s="303" t="s">
        <v>1046</v>
      </c>
    </row>
    <row r="579" spans="1:46" ht="12.75">
      <c r="A579" s="230"/>
      <c r="B579" s="300" t="s">
        <v>1597</v>
      </c>
      <c r="C579" s="300"/>
      <c r="D579" s="300"/>
      <c r="E579" s="300"/>
      <c r="F579" s="300"/>
      <c r="G579" s="301" t="s">
        <v>1598</v>
      </c>
      <c r="H579" s="301"/>
      <c r="I579" s="301"/>
      <c r="J579" s="301"/>
      <c r="K579" s="301"/>
      <c r="L579" s="301"/>
      <c r="M579" s="301"/>
      <c r="N579" s="301"/>
      <c r="O579" s="301"/>
      <c r="P579" s="301"/>
      <c r="Q579" s="301"/>
      <c r="R579" s="301"/>
      <c r="S579" s="301"/>
      <c r="T579" s="301"/>
      <c r="U579" s="302"/>
      <c r="V579" s="302"/>
      <c r="W579" s="302"/>
      <c r="X579" s="302"/>
      <c r="Y579" s="302" t="s">
        <v>1599</v>
      </c>
      <c r="Z579" s="688"/>
      <c r="AA579" s="688"/>
      <c r="AB579" s="688"/>
      <c r="AC579" s="688"/>
      <c r="AD579" s="688"/>
      <c r="AE579" s="688"/>
      <c r="AF579" s="688"/>
      <c r="AG579" s="688"/>
      <c r="AH579" s="688"/>
      <c r="AI579" s="688"/>
      <c r="AJ579" s="688"/>
      <c r="AK579" s="688"/>
      <c r="AL579" s="688"/>
      <c r="AM579" s="688"/>
      <c r="AN579" s="688"/>
      <c r="AO579" s="688"/>
      <c r="AP579" s="688"/>
      <c r="AQ579" s="303"/>
      <c r="AR579" s="303" t="s">
        <v>1046</v>
      </c>
      <c r="AS579" s="303"/>
      <c r="AT579" s="303" t="s">
        <v>1046</v>
      </c>
    </row>
    <row r="580" spans="1:46" ht="12.75">
      <c r="A580" s="230"/>
      <c r="B580" s="300" t="s">
        <v>1600</v>
      </c>
      <c r="C580" s="300"/>
      <c r="D580" s="300"/>
      <c r="E580" s="300"/>
      <c r="F580" s="300"/>
      <c r="G580" s="301" t="s">
        <v>1601</v>
      </c>
      <c r="H580" s="301"/>
      <c r="I580" s="301"/>
      <c r="J580" s="301"/>
      <c r="K580" s="301"/>
      <c r="L580" s="301"/>
      <c r="M580" s="301"/>
      <c r="N580" s="301"/>
      <c r="O580" s="301"/>
      <c r="P580" s="301"/>
      <c r="Q580" s="301"/>
      <c r="R580" s="301"/>
      <c r="S580" s="301"/>
      <c r="T580" s="301"/>
      <c r="U580" s="302"/>
      <c r="V580" s="302"/>
      <c r="W580" s="302"/>
      <c r="X580" s="302"/>
      <c r="Y580" s="302" t="s">
        <v>383</v>
      </c>
      <c r="Z580" s="688"/>
      <c r="AA580" s="688"/>
      <c r="AB580" s="688"/>
      <c r="AC580" s="688"/>
      <c r="AD580" s="688"/>
      <c r="AE580" s="688"/>
      <c r="AF580" s="688"/>
      <c r="AG580" s="688"/>
      <c r="AH580" s="688"/>
      <c r="AI580" s="688"/>
      <c r="AJ580" s="688"/>
      <c r="AK580" s="688"/>
      <c r="AL580" s="688"/>
      <c r="AM580" s="688"/>
      <c r="AN580" s="688"/>
      <c r="AO580" s="688"/>
      <c r="AP580" s="688"/>
      <c r="AQ580" s="303"/>
      <c r="AR580" s="303" t="s">
        <v>1046</v>
      </c>
      <c r="AS580" s="303"/>
      <c r="AT580" s="303" t="s">
        <v>1046</v>
      </c>
    </row>
    <row r="581" spans="1:46" ht="12.75">
      <c r="A581" s="230"/>
      <c r="B581" s="300" t="s">
        <v>1602</v>
      </c>
      <c r="C581" s="300"/>
      <c r="D581" s="300"/>
      <c r="E581" s="300"/>
      <c r="F581" s="300"/>
      <c r="G581" s="301" t="s">
        <v>1603</v>
      </c>
      <c r="H581" s="301"/>
      <c r="I581" s="301"/>
      <c r="J581" s="301"/>
      <c r="K581" s="301"/>
      <c r="L581" s="301"/>
      <c r="M581" s="301"/>
      <c r="N581" s="301"/>
      <c r="O581" s="301"/>
      <c r="P581" s="301"/>
      <c r="Q581" s="301"/>
      <c r="R581" s="301"/>
      <c r="S581" s="301"/>
      <c r="T581" s="301"/>
      <c r="U581" s="302"/>
      <c r="V581" s="302"/>
      <c r="W581" s="302"/>
      <c r="X581" s="302"/>
      <c r="Y581" s="302" t="s">
        <v>1604</v>
      </c>
      <c r="Z581" s="688"/>
      <c r="AA581" s="688"/>
      <c r="AB581" s="688"/>
      <c r="AC581" s="688"/>
      <c r="AD581" s="688"/>
      <c r="AE581" s="688"/>
      <c r="AF581" s="688"/>
      <c r="AG581" s="688"/>
      <c r="AH581" s="688"/>
      <c r="AI581" s="688"/>
      <c r="AJ581" s="688"/>
      <c r="AK581" s="688"/>
      <c r="AL581" s="688"/>
      <c r="AM581" s="688"/>
      <c r="AN581" s="688"/>
      <c r="AO581" s="688"/>
      <c r="AP581" s="688"/>
      <c r="AQ581" s="303"/>
      <c r="AR581" s="303" t="s">
        <v>1046</v>
      </c>
      <c r="AS581" s="303"/>
      <c r="AT581" s="303" t="s">
        <v>1046</v>
      </c>
    </row>
    <row r="582" spans="1:46" ht="12.75">
      <c r="A582" s="230"/>
      <c r="B582" s="300" t="s">
        <v>1605</v>
      </c>
      <c r="C582" s="300"/>
      <c r="D582" s="300"/>
      <c r="E582" s="300"/>
      <c r="F582" s="300"/>
      <c r="G582" s="301" t="s">
        <v>1606</v>
      </c>
      <c r="H582" s="301"/>
      <c r="I582" s="301"/>
      <c r="J582" s="301"/>
      <c r="K582" s="301"/>
      <c r="L582" s="301"/>
      <c r="M582" s="301"/>
      <c r="N582" s="301"/>
      <c r="O582" s="301"/>
      <c r="P582" s="301"/>
      <c r="Q582" s="301"/>
      <c r="R582" s="301"/>
      <c r="S582" s="301"/>
      <c r="T582" s="301"/>
      <c r="U582" s="302"/>
      <c r="V582" s="302"/>
      <c r="W582" s="302"/>
      <c r="X582" s="302"/>
      <c r="Y582" s="302" t="s">
        <v>1607</v>
      </c>
      <c r="Z582" s="688"/>
      <c r="AA582" s="688"/>
      <c r="AB582" s="688"/>
      <c r="AC582" s="688"/>
      <c r="AD582" s="688"/>
      <c r="AE582" s="688"/>
      <c r="AF582" s="688"/>
      <c r="AG582" s="688"/>
      <c r="AH582" s="688"/>
      <c r="AI582" s="688"/>
      <c r="AJ582" s="688"/>
      <c r="AK582" s="688"/>
      <c r="AL582" s="688"/>
      <c r="AM582" s="688"/>
      <c r="AN582" s="688"/>
      <c r="AO582" s="688"/>
      <c r="AP582" s="688"/>
      <c r="AQ582" s="303"/>
      <c r="AR582" s="303" t="s">
        <v>1046</v>
      </c>
      <c r="AS582" s="303"/>
      <c r="AT582" s="303" t="s">
        <v>1046</v>
      </c>
    </row>
    <row r="583" spans="1:46" ht="12.75">
      <c r="A583" s="230"/>
      <c r="B583" s="300" t="s">
        <v>1608</v>
      </c>
      <c r="C583" s="300"/>
      <c r="D583" s="300"/>
      <c r="E583" s="300"/>
      <c r="F583" s="300"/>
      <c r="G583" s="301" t="s">
        <v>1609</v>
      </c>
      <c r="H583" s="301"/>
      <c r="I583" s="301"/>
      <c r="J583" s="301"/>
      <c r="K583" s="301"/>
      <c r="L583" s="301"/>
      <c r="M583" s="301"/>
      <c r="N583" s="301"/>
      <c r="O583" s="301"/>
      <c r="P583" s="301"/>
      <c r="Q583" s="301"/>
      <c r="R583" s="301"/>
      <c r="S583" s="301"/>
      <c r="T583" s="301"/>
      <c r="U583" s="302"/>
      <c r="V583" s="302"/>
      <c r="W583" s="302"/>
      <c r="X583" s="302"/>
      <c r="Y583" s="302" t="s">
        <v>391</v>
      </c>
      <c r="Z583" s="688"/>
      <c r="AA583" s="688"/>
      <c r="AB583" s="688"/>
      <c r="AC583" s="688"/>
      <c r="AD583" s="688"/>
      <c r="AE583" s="688"/>
      <c r="AF583" s="688"/>
      <c r="AG583" s="688"/>
      <c r="AH583" s="688"/>
      <c r="AI583" s="688"/>
      <c r="AJ583" s="688"/>
      <c r="AK583" s="688"/>
      <c r="AL583" s="688"/>
      <c r="AM583" s="688"/>
      <c r="AN583" s="688"/>
      <c r="AO583" s="688"/>
      <c r="AP583" s="688"/>
      <c r="AQ583" s="303"/>
      <c r="AR583" s="303" t="s">
        <v>1046</v>
      </c>
      <c r="AS583" s="303"/>
      <c r="AT583" s="303" t="s">
        <v>1046</v>
      </c>
    </row>
    <row r="584" spans="1:46" ht="12.75">
      <c r="A584" s="230"/>
      <c r="B584" s="300" t="s">
        <v>1610</v>
      </c>
      <c r="C584" s="300"/>
      <c r="D584" s="300"/>
      <c r="E584" s="300"/>
      <c r="F584" s="300"/>
      <c r="G584" s="301" t="s">
        <v>1611</v>
      </c>
      <c r="H584" s="301"/>
      <c r="I584" s="301"/>
      <c r="J584" s="301"/>
      <c r="K584" s="301"/>
      <c r="L584" s="301"/>
      <c r="M584" s="301"/>
      <c r="N584" s="301"/>
      <c r="O584" s="301"/>
      <c r="P584" s="301"/>
      <c r="Q584" s="301"/>
      <c r="R584" s="301"/>
      <c r="S584" s="301"/>
      <c r="T584" s="301"/>
      <c r="U584" s="302"/>
      <c r="V584" s="302"/>
      <c r="W584" s="302"/>
      <c r="X584" s="302"/>
      <c r="Y584" s="302" t="s">
        <v>1612</v>
      </c>
      <c r="Z584" s="688"/>
      <c r="AA584" s="688"/>
      <c r="AB584" s="688"/>
      <c r="AC584" s="688"/>
      <c r="AD584" s="688"/>
      <c r="AE584" s="688"/>
      <c r="AF584" s="688"/>
      <c r="AG584" s="688"/>
      <c r="AH584" s="688"/>
      <c r="AI584" s="688"/>
      <c r="AJ584" s="688"/>
      <c r="AK584" s="688"/>
      <c r="AL584" s="688"/>
      <c r="AM584" s="688"/>
      <c r="AN584" s="688"/>
      <c r="AO584" s="688"/>
      <c r="AP584" s="688"/>
      <c r="AQ584" s="303"/>
      <c r="AR584" s="303" t="s">
        <v>1046</v>
      </c>
      <c r="AS584" s="303"/>
      <c r="AT584" s="303" t="s">
        <v>1046</v>
      </c>
    </row>
    <row r="585" spans="1:46" ht="12.75">
      <c r="A585" s="230"/>
      <c r="B585" s="300" t="s">
        <v>1613</v>
      </c>
      <c r="C585" s="300"/>
      <c r="D585" s="300"/>
      <c r="E585" s="300"/>
      <c r="F585" s="300"/>
      <c r="G585" s="301" t="s">
        <v>1614</v>
      </c>
      <c r="H585" s="301"/>
      <c r="I585" s="301"/>
      <c r="J585" s="301"/>
      <c r="K585" s="301"/>
      <c r="L585" s="301"/>
      <c r="M585" s="301"/>
      <c r="N585" s="301"/>
      <c r="O585" s="301"/>
      <c r="P585" s="301"/>
      <c r="Q585" s="301"/>
      <c r="R585" s="301"/>
      <c r="S585" s="301"/>
      <c r="T585" s="301"/>
      <c r="U585" s="302"/>
      <c r="V585" s="302"/>
      <c r="W585" s="302"/>
      <c r="X585" s="302"/>
      <c r="Y585" s="302" t="s">
        <v>1615</v>
      </c>
      <c r="Z585" s="688"/>
      <c r="AA585" s="688"/>
      <c r="AB585" s="688"/>
      <c r="AC585" s="688"/>
      <c r="AD585" s="688"/>
      <c r="AE585" s="688"/>
      <c r="AF585" s="688"/>
      <c r="AG585" s="688"/>
      <c r="AH585" s="688"/>
      <c r="AI585" s="688"/>
      <c r="AJ585" s="688"/>
      <c r="AK585" s="688"/>
      <c r="AL585" s="688"/>
      <c r="AM585" s="688"/>
      <c r="AN585" s="688"/>
      <c r="AO585" s="688"/>
      <c r="AP585" s="688"/>
      <c r="AQ585" s="303"/>
      <c r="AR585" s="303" t="s">
        <v>1046</v>
      </c>
      <c r="AS585" s="303"/>
      <c r="AT585" s="303" t="s">
        <v>1046</v>
      </c>
    </row>
    <row r="586" spans="1:46" ht="12.75">
      <c r="A586" s="230"/>
      <c r="B586" s="300" t="s">
        <v>1616</v>
      </c>
      <c r="C586" s="300"/>
      <c r="D586" s="300"/>
      <c r="E586" s="300"/>
      <c r="F586" s="300"/>
      <c r="G586" s="301" t="s">
        <v>1617</v>
      </c>
      <c r="H586" s="301"/>
      <c r="I586" s="301"/>
      <c r="J586" s="301"/>
      <c r="K586" s="301"/>
      <c r="L586" s="301"/>
      <c r="M586" s="301"/>
      <c r="N586" s="301"/>
      <c r="O586" s="301"/>
      <c r="P586" s="301"/>
      <c r="Q586" s="301"/>
      <c r="R586" s="301"/>
      <c r="S586" s="301"/>
      <c r="T586" s="301"/>
      <c r="U586" s="302"/>
      <c r="V586" s="302"/>
      <c r="W586" s="302"/>
      <c r="X586" s="302"/>
      <c r="Y586" s="302" t="s">
        <v>1618</v>
      </c>
      <c r="Z586" s="688"/>
      <c r="AA586" s="688"/>
      <c r="AB586" s="688"/>
      <c r="AC586" s="688"/>
      <c r="AD586" s="688"/>
      <c r="AE586" s="688"/>
      <c r="AF586" s="688"/>
      <c r="AG586" s="688"/>
      <c r="AH586" s="688"/>
      <c r="AI586" s="688"/>
      <c r="AJ586" s="688"/>
      <c r="AK586" s="688"/>
      <c r="AL586" s="688"/>
      <c r="AM586" s="688"/>
      <c r="AN586" s="688"/>
      <c r="AO586" s="688"/>
      <c r="AP586" s="688"/>
      <c r="AQ586" s="303"/>
      <c r="AR586" s="303" t="s">
        <v>1046</v>
      </c>
      <c r="AS586" s="303"/>
      <c r="AT586" s="303" t="s">
        <v>1046</v>
      </c>
    </row>
    <row r="587" spans="1:46" ht="12.75">
      <c r="A587" s="230"/>
      <c r="B587" s="300" t="s">
        <v>1619</v>
      </c>
      <c r="C587" s="300"/>
      <c r="D587" s="300"/>
      <c r="E587" s="300"/>
      <c r="F587" s="300"/>
      <c r="G587" s="301" t="s">
        <v>1620</v>
      </c>
      <c r="H587" s="301"/>
      <c r="I587" s="301"/>
      <c r="J587" s="301"/>
      <c r="K587" s="301"/>
      <c r="L587" s="301"/>
      <c r="M587" s="301"/>
      <c r="N587" s="301"/>
      <c r="O587" s="301"/>
      <c r="P587" s="301"/>
      <c r="Q587" s="301"/>
      <c r="R587" s="301"/>
      <c r="S587" s="301"/>
      <c r="T587" s="301"/>
      <c r="U587" s="302"/>
      <c r="V587" s="302"/>
      <c r="W587" s="302"/>
      <c r="X587" s="302"/>
      <c r="Y587" s="302" t="s">
        <v>1621</v>
      </c>
      <c r="Z587" s="688"/>
      <c r="AA587" s="688"/>
      <c r="AB587" s="688"/>
      <c r="AC587" s="688"/>
      <c r="AD587" s="688"/>
      <c r="AE587" s="688"/>
      <c r="AF587" s="688"/>
      <c r="AG587" s="688"/>
      <c r="AH587" s="688"/>
      <c r="AI587" s="688"/>
      <c r="AJ587" s="688"/>
      <c r="AK587" s="688"/>
      <c r="AL587" s="688"/>
      <c r="AM587" s="688"/>
      <c r="AN587" s="688"/>
      <c r="AO587" s="688"/>
      <c r="AP587" s="688"/>
      <c r="AQ587" s="303"/>
      <c r="AR587" s="303" t="s">
        <v>1046</v>
      </c>
      <c r="AS587" s="303"/>
      <c r="AT587" s="303" t="s">
        <v>1046</v>
      </c>
    </row>
    <row r="588" spans="1:46" ht="12.75">
      <c r="A588" s="230"/>
      <c r="B588" s="300" t="s">
        <v>1622</v>
      </c>
      <c r="C588" s="300"/>
      <c r="D588" s="300"/>
      <c r="E588" s="300"/>
      <c r="F588" s="300"/>
      <c r="G588" s="301" t="s">
        <v>1623</v>
      </c>
      <c r="H588" s="301"/>
      <c r="I588" s="301"/>
      <c r="J588" s="301"/>
      <c r="K588" s="301"/>
      <c r="L588" s="301"/>
      <c r="M588" s="301"/>
      <c r="N588" s="301"/>
      <c r="O588" s="301"/>
      <c r="P588" s="301"/>
      <c r="Q588" s="301"/>
      <c r="R588" s="301"/>
      <c r="S588" s="301"/>
      <c r="T588" s="301"/>
      <c r="U588" s="302"/>
      <c r="V588" s="302"/>
      <c r="W588" s="302"/>
      <c r="X588" s="302"/>
      <c r="Y588" s="302" t="s">
        <v>1624</v>
      </c>
      <c r="Z588" s="688"/>
      <c r="AA588" s="688"/>
      <c r="AB588" s="688"/>
      <c r="AC588" s="688"/>
      <c r="AD588" s="688"/>
      <c r="AE588" s="688"/>
      <c r="AF588" s="688"/>
      <c r="AG588" s="688"/>
      <c r="AH588" s="688"/>
      <c r="AI588" s="688"/>
      <c r="AJ588" s="688"/>
      <c r="AK588" s="688"/>
      <c r="AL588" s="688"/>
      <c r="AM588" s="688"/>
      <c r="AN588" s="688"/>
      <c r="AO588" s="688"/>
      <c r="AP588" s="688"/>
      <c r="AQ588" s="303"/>
      <c r="AR588" s="303" t="s">
        <v>1046</v>
      </c>
      <c r="AS588" s="303"/>
      <c r="AT588" s="303" t="s">
        <v>1046</v>
      </c>
    </row>
    <row r="589" spans="1:46" ht="12.75">
      <c r="A589" s="230"/>
      <c r="B589" s="300" t="s">
        <v>1625</v>
      </c>
      <c r="C589" s="300"/>
      <c r="D589" s="300"/>
      <c r="E589" s="300"/>
      <c r="F589" s="300"/>
      <c r="G589" s="301" t="s">
        <v>1626</v>
      </c>
      <c r="H589" s="301"/>
      <c r="I589" s="301"/>
      <c r="J589" s="301"/>
      <c r="K589" s="301"/>
      <c r="L589" s="301"/>
      <c r="M589" s="301"/>
      <c r="N589" s="301"/>
      <c r="O589" s="301"/>
      <c r="P589" s="301"/>
      <c r="Q589" s="301"/>
      <c r="R589" s="301"/>
      <c r="S589" s="301"/>
      <c r="T589" s="301"/>
      <c r="U589" s="302"/>
      <c r="V589" s="302"/>
      <c r="W589" s="302"/>
      <c r="X589" s="302"/>
      <c r="Y589" s="302" t="s">
        <v>1627</v>
      </c>
      <c r="Z589" s="688"/>
      <c r="AA589" s="688"/>
      <c r="AB589" s="688"/>
      <c r="AC589" s="688"/>
      <c r="AD589" s="688"/>
      <c r="AE589" s="688"/>
      <c r="AF589" s="688"/>
      <c r="AG589" s="688"/>
      <c r="AH589" s="688"/>
      <c r="AI589" s="688"/>
      <c r="AJ589" s="688"/>
      <c r="AK589" s="688"/>
      <c r="AL589" s="688"/>
      <c r="AM589" s="688"/>
      <c r="AN589" s="688"/>
      <c r="AO589" s="688"/>
      <c r="AP589" s="688"/>
      <c r="AQ589" s="303"/>
      <c r="AR589" s="303" t="s">
        <v>1046</v>
      </c>
      <c r="AS589" s="303"/>
      <c r="AT589" s="303" t="s">
        <v>1046</v>
      </c>
    </row>
    <row r="590" spans="1:46" ht="12.75">
      <c r="A590" s="230"/>
      <c r="B590" s="300" t="s">
        <v>1628</v>
      </c>
      <c r="C590" s="300"/>
      <c r="D590" s="300"/>
      <c r="E590" s="300"/>
      <c r="F590" s="300"/>
      <c r="G590" s="301" t="s">
        <v>1629</v>
      </c>
      <c r="H590" s="301"/>
      <c r="I590" s="301"/>
      <c r="J590" s="301"/>
      <c r="K590" s="301"/>
      <c r="L590" s="301"/>
      <c r="M590" s="301"/>
      <c r="N590" s="301"/>
      <c r="O590" s="301"/>
      <c r="P590" s="301"/>
      <c r="Q590" s="301"/>
      <c r="R590" s="301"/>
      <c r="S590" s="301"/>
      <c r="T590" s="301"/>
      <c r="U590" s="302"/>
      <c r="V590" s="302"/>
      <c r="W590" s="302"/>
      <c r="X590" s="302"/>
      <c r="Y590" s="302" t="s">
        <v>1630</v>
      </c>
      <c r="Z590" s="688"/>
      <c r="AA590" s="688"/>
      <c r="AB590" s="688"/>
      <c r="AC590" s="688"/>
      <c r="AD590" s="688"/>
      <c r="AE590" s="688"/>
      <c r="AF590" s="688"/>
      <c r="AG590" s="688"/>
      <c r="AH590" s="688"/>
      <c r="AI590" s="688"/>
      <c r="AJ590" s="688"/>
      <c r="AK590" s="688"/>
      <c r="AL590" s="688"/>
      <c r="AM590" s="688"/>
      <c r="AN590" s="688"/>
      <c r="AO590" s="688"/>
      <c r="AP590" s="688"/>
      <c r="AQ590" s="303"/>
      <c r="AR590" s="303" t="s">
        <v>1046</v>
      </c>
      <c r="AS590" s="303"/>
      <c r="AT590" s="303" t="s">
        <v>1046</v>
      </c>
    </row>
    <row r="591" spans="1:46" ht="12.75">
      <c r="A591" s="230"/>
      <c r="B591" s="300" t="s">
        <v>1631</v>
      </c>
      <c r="C591" s="300"/>
      <c r="D591" s="300"/>
      <c r="E591" s="300"/>
      <c r="F591" s="300"/>
      <c r="G591" s="301" t="s">
        <v>1632</v>
      </c>
      <c r="H591" s="301"/>
      <c r="I591" s="301"/>
      <c r="J591" s="301"/>
      <c r="K591" s="301"/>
      <c r="L591" s="301"/>
      <c r="M591" s="301"/>
      <c r="N591" s="301"/>
      <c r="O591" s="301"/>
      <c r="P591" s="301"/>
      <c r="Q591" s="301"/>
      <c r="R591" s="301"/>
      <c r="S591" s="301"/>
      <c r="T591" s="301"/>
      <c r="U591" s="302"/>
      <c r="V591" s="302"/>
      <c r="W591" s="302"/>
      <c r="X591" s="302"/>
      <c r="Y591" s="302" t="s">
        <v>1633</v>
      </c>
      <c r="Z591" s="688"/>
      <c r="AA591" s="688"/>
      <c r="AB591" s="688"/>
      <c r="AC591" s="688"/>
      <c r="AD591" s="688"/>
      <c r="AE591" s="688"/>
      <c r="AF591" s="688"/>
      <c r="AG591" s="688"/>
      <c r="AH591" s="688"/>
      <c r="AI591" s="688"/>
      <c r="AJ591" s="688"/>
      <c r="AK591" s="688"/>
      <c r="AL591" s="688"/>
      <c r="AM591" s="688"/>
      <c r="AN591" s="688"/>
      <c r="AO591" s="688"/>
      <c r="AP591" s="688"/>
      <c r="AQ591" s="303"/>
      <c r="AR591" s="303" t="s">
        <v>1046</v>
      </c>
      <c r="AS591" s="303"/>
      <c r="AT591" s="303" t="s">
        <v>1046</v>
      </c>
    </row>
    <row r="592" spans="1:46" ht="12.75">
      <c r="A592" s="230"/>
      <c r="B592" s="300" t="s">
        <v>1634</v>
      </c>
      <c r="C592" s="300"/>
      <c r="D592" s="300"/>
      <c r="E592" s="300"/>
      <c r="F592" s="300"/>
      <c r="G592" s="301" t="s">
        <v>1635</v>
      </c>
      <c r="H592" s="301"/>
      <c r="I592" s="301"/>
      <c r="J592" s="301"/>
      <c r="K592" s="301"/>
      <c r="L592" s="301"/>
      <c r="M592" s="301"/>
      <c r="N592" s="301"/>
      <c r="O592" s="301"/>
      <c r="P592" s="301"/>
      <c r="Q592" s="301"/>
      <c r="R592" s="301"/>
      <c r="S592" s="301"/>
      <c r="T592" s="301"/>
      <c r="U592" s="302"/>
      <c r="V592" s="302"/>
      <c r="W592" s="302"/>
      <c r="X592" s="302"/>
      <c r="Y592" s="302" t="s">
        <v>1636</v>
      </c>
      <c r="Z592" s="688"/>
      <c r="AA592" s="688"/>
      <c r="AB592" s="688"/>
      <c r="AC592" s="688"/>
      <c r="AD592" s="688"/>
      <c r="AE592" s="688"/>
      <c r="AF592" s="688"/>
      <c r="AG592" s="688"/>
      <c r="AH592" s="688"/>
      <c r="AI592" s="688"/>
      <c r="AJ592" s="688"/>
      <c r="AK592" s="688"/>
      <c r="AL592" s="688"/>
      <c r="AM592" s="688"/>
      <c r="AN592" s="688"/>
      <c r="AO592" s="688"/>
      <c r="AP592" s="688"/>
      <c r="AQ592" s="303"/>
      <c r="AR592" s="303" t="s">
        <v>1046</v>
      </c>
      <c r="AS592" s="303"/>
      <c r="AT592" s="303" t="s">
        <v>1046</v>
      </c>
    </row>
    <row r="593" spans="1:46" ht="12.75">
      <c r="A593" s="304" t="s">
        <v>501</v>
      </c>
      <c r="B593" s="304"/>
      <c r="C593" s="304"/>
      <c r="D593" s="304"/>
      <c r="E593" s="304"/>
      <c r="F593" s="304"/>
      <c r="G593" s="304"/>
      <c r="H593" s="304"/>
      <c r="I593" s="304"/>
      <c r="J593" s="304"/>
      <c r="K593" s="304"/>
      <c r="L593" s="304"/>
      <c r="M593" s="304"/>
      <c r="N593" s="304"/>
      <c r="O593" s="304"/>
      <c r="P593" s="304"/>
      <c r="Q593" s="304"/>
      <c r="R593" s="304"/>
      <c r="S593" s="304"/>
      <c r="T593" s="304"/>
      <c r="U593" s="305"/>
      <c r="V593" s="305"/>
      <c r="W593" s="305"/>
      <c r="X593" s="305"/>
      <c r="Y593" s="305" t="s">
        <v>1637</v>
      </c>
      <c r="Z593" s="689">
        <v>1008153200</v>
      </c>
      <c r="AA593" s="689"/>
      <c r="AB593" s="689"/>
      <c r="AC593" s="689"/>
      <c r="AD593" s="689"/>
      <c r="AE593" s="689"/>
      <c r="AF593" s="689"/>
      <c r="AG593" s="689">
        <v>1246622100</v>
      </c>
      <c r="AH593" s="689"/>
      <c r="AI593" s="689"/>
      <c r="AJ593" s="689">
        <v>857994648</v>
      </c>
      <c r="AK593" s="689"/>
      <c r="AL593" s="689"/>
      <c r="AM593" s="689"/>
      <c r="AN593" s="689"/>
      <c r="AO593" s="689"/>
      <c r="AP593" s="689"/>
      <c r="AQ593" s="306"/>
      <c r="AR593" s="306" t="s">
        <v>974</v>
      </c>
      <c r="AS593" s="306"/>
      <c r="AT593" s="306" t="s">
        <v>975</v>
      </c>
    </row>
    <row r="594" spans="1:46" ht="12.75">
      <c r="A594" s="227"/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  <c r="M594" s="227"/>
      <c r="N594" s="227"/>
      <c r="O594" s="227"/>
      <c r="P594" s="227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  <c r="AA594" s="227"/>
      <c r="AB594" s="227"/>
      <c r="AC594" s="227"/>
      <c r="AD594" s="227"/>
      <c r="AE594" s="227"/>
      <c r="AF594" s="227"/>
      <c r="AG594" s="227"/>
      <c r="AH594" s="227"/>
      <c r="AI594" s="227"/>
      <c r="AJ594" s="227"/>
      <c r="AK594" s="227"/>
      <c r="AL594" s="227"/>
      <c r="AM594" s="227"/>
      <c r="AN594" s="227"/>
      <c r="AO594" s="227"/>
      <c r="AP594" s="227"/>
      <c r="AQ594" s="227"/>
      <c r="AR594" s="227"/>
      <c r="AS594" s="227"/>
      <c r="AT594" s="227"/>
    </row>
    <row r="595" spans="1:46" ht="12.75">
      <c r="A595" s="304" t="s">
        <v>1638</v>
      </c>
      <c r="B595" s="304"/>
      <c r="C595" s="304"/>
      <c r="D595" s="304"/>
      <c r="E595" s="304"/>
      <c r="F595" s="304"/>
      <c r="G595" s="304"/>
      <c r="H595" s="304"/>
      <c r="I595" s="304"/>
      <c r="J595" s="304"/>
      <c r="K595" s="304"/>
      <c r="L595" s="304"/>
      <c r="M595" s="304"/>
      <c r="N595" s="304"/>
      <c r="O595" s="304"/>
      <c r="P595" s="304"/>
      <c r="Q595" s="304"/>
      <c r="R595" s="304"/>
      <c r="S595" s="304"/>
      <c r="T595" s="304"/>
      <c r="U595" s="305"/>
      <c r="V595" s="305"/>
      <c r="W595" s="305"/>
      <c r="X595" s="305"/>
      <c r="Y595" s="305" t="s">
        <v>1639</v>
      </c>
      <c r="Z595" s="690">
        <v>-283230600</v>
      </c>
      <c r="AA595" s="690"/>
      <c r="AB595" s="690"/>
      <c r="AC595" s="690"/>
      <c r="AD595" s="690"/>
      <c r="AE595" s="690"/>
      <c r="AF595" s="690"/>
      <c r="AG595" s="690">
        <v>-323027300</v>
      </c>
      <c r="AH595" s="690"/>
      <c r="AI595" s="690"/>
      <c r="AJ595" s="689">
        <v>66765958.88</v>
      </c>
      <c r="AK595" s="689"/>
      <c r="AL595" s="689"/>
      <c r="AM595" s="689"/>
      <c r="AN595" s="689"/>
      <c r="AO595" s="689"/>
      <c r="AP595" s="689"/>
      <c r="AQ595" s="307"/>
      <c r="AR595" s="307" t="s">
        <v>1459</v>
      </c>
      <c r="AS595" s="307"/>
      <c r="AT595" s="307" t="s">
        <v>1460</v>
      </c>
    </row>
    <row r="596" spans="1:46" ht="12.75">
      <c r="A596" s="227"/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  <c r="AA596" s="227"/>
      <c r="AB596" s="227"/>
      <c r="AC596" s="227"/>
      <c r="AD596" s="227"/>
      <c r="AE596" s="227"/>
      <c r="AF596" s="227"/>
      <c r="AG596" s="227"/>
      <c r="AH596" s="227"/>
      <c r="AI596" s="227"/>
      <c r="AJ596" s="227"/>
      <c r="AK596" s="227"/>
      <c r="AL596" s="227"/>
      <c r="AM596" s="227"/>
      <c r="AN596" s="227"/>
      <c r="AO596" s="227"/>
      <c r="AP596" s="227"/>
      <c r="AQ596" s="227"/>
      <c r="AR596" s="227"/>
      <c r="AS596" s="227"/>
      <c r="AT596" s="227"/>
    </row>
    <row r="597" spans="1:46" ht="12.75">
      <c r="A597" s="230"/>
      <c r="B597" s="230"/>
      <c r="C597" s="228" t="s">
        <v>1640</v>
      </c>
      <c r="D597" s="228"/>
      <c r="E597" s="228"/>
      <c r="F597" s="228"/>
      <c r="G597" s="228" t="s">
        <v>1641</v>
      </c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93"/>
      <c r="V597" s="293"/>
      <c r="W597" s="293"/>
      <c r="X597" s="293"/>
      <c r="Y597" s="293" t="s">
        <v>1642</v>
      </c>
      <c r="Z597" s="680">
        <v>283230600</v>
      </c>
      <c r="AA597" s="680"/>
      <c r="AB597" s="680"/>
      <c r="AC597" s="680"/>
      <c r="AD597" s="680"/>
      <c r="AE597" s="680"/>
      <c r="AF597" s="680"/>
      <c r="AG597" s="680">
        <v>323027300</v>
      </c>
      <c r="AH597" s="680"/>
      <c r="AI597" s="680"/>
      <c r="AJ597" s="683">
        <v>-66765958.88</v>
      </c>
      <c r="AK597" s="683"/>
      <c r="AL597" s="683"/>
      <c r="AM597" s="683"/>
      <c r="AN597" s="683"/>
      <c r="AO597" s="683"/>
      <c r="AP597" s="683"/>
      <c r="AQ597" s="289"/>
      <c r="AR597" s="289" t="s">
        <v>1459</v>
      </c>
      <c r="AS597" s="289"/>
      <c r="AT597" s="289" t="s">
        <v>1460</v>
      </c>
    </row>
    <row r="598" spans="1:46" ht="12.75">
      <c r="A598" s="297" t="s">
        <v>1643</v>
      </c>
      <c r="B598" s="297"/>
      <c r="C598" s="297"/>
      <c r="D598" s="297"/>
      <c r="E598" s="297"/>
      <c r="F598" s="297"/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8"/>
      <c r="V598" s="298"/>
      <c r="W598" s="298"/>
      <c r="X598" s="298"/>
      <c r="Y598" s="298" t="s">
        <v>1644</v>
      </c>
      <c r="Z598" s="687"/>
      <c r="AA598" s="687"/>
      <c r="AB598" s="687"/>
      <c r="AC598" s="687"/>
      <c r="AD598" s="687"/>
      <c r="AE598" s="687"/>
      <c r="AF598" s="687"/>
      <c r="AG598" s="687"/>
      <c r="AH598" s="687"/>
      <c r="AI598" s="687"/>
      <c r="AJ598" s="687"/>
      <c r="AK598" s="687"/>
      <c r="AL598" s="687"/>
      <c r="AM598" s="687"/>
      <c r="AN598" s="687"/>
      <c r="AO598" s="687"/>
      <c r="AP598" s="687"/>
      <c r="AQ598" s="299"/>
      <c r="AR598" s="299" t="s">
        <v>1046</v>
      </c>
      <c r="AS598" s="299"/>
      <c r="AT598" s="299" t="s">
        <v>1046</v>
      </c>
    </row>
    <row r="599" spans="1:46" ht="12.75">
      <c r="A599" s="304" t="s">
        <v>1645</v>
      </c>
      <c r="B599" s="304"/>
      <c r="C599" s="304"/>
      <c r="D599" s="304"/>
      <c r="E599" s="304"/>
      <c r="F599" s="304"/>
      <c r="G599" s="304"/>
      <c r="H599" s="304"/>
      <c r="I599" s="304"/>
      <c r="J599" s="304"/>
      <c r="K599" s="304"/>
      <c r="L599" s="304"/>
      <c r="M599" s="304"/>
      <c r="N599" s="304"/>
      <c r="O599" s="304"/>
      <c r="P599" s="304"/>
      <c r="Q599" s="304"/>
      <c r="R599" s="304"/>
      <c r="S599" s="304"/>
      <c r="T599" s="304"/>
      <c r="U599" s="305"/>
      <c r="V599" s="305"/>
      <c r="W599" s="305"/>
      <c r="X599" s="305"/>
      <c r="Y599" s="305" t="s">
        <v>1646</v>
      </c>
      <c r="Z599" s="689">
        <v>283230600</v>
      </c>
      <c r="AA599" s="689"/>
      <c r="AB599" s="689"/>
      <c r="AC599" s="689"/>
      <c r="AD599" s="689"/>
      <c r="AE599" s="689"/>
      <c r="AF599" s="689"/>
      <c r="AG599" s="689">
        <v>323027300</v>
      </c>
      <c r="AH599" s="689"/>
      <c r="AI599" s="689"/>
      <c r="AJ599" s="690">
        <v>-66765958.88</v>
      </c>
      <c r="AK599" s="690"/>
      <c r="AL599" s="690"/>
      <c r="AM599" s="690"/>
      <c r="AN599" s="690"/>
      <c r="AO599" s="690"/>
      <c r="AP599" s="690"/>
      <c r="AQ599" s="307"/>
      <c r="AR599" s="307" t="s">
        <v>1459</v>
      </c>
      <c r="AS599" s="307"/>
      <c r="AT599" s="307" t="s">
        <v>1460</v>
      </c>
    </row>
    <row r="600" spans="1:46" ht="12.75">
      <c r="A600" s="227"/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  <c r="M600" s="227"/>
      <c r="N600" s="227"/>
      <c r="O600" s="227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  <c r="AA600" s="227"/>
      <c r="AB600" s="227"/>
      <c r="AC600" s="227"/>
      <c r="AD600" s="227"/>
      <c r="AE600" s="227"/>
      <c r="AF600" s="227"/>
      <c r="AG600" s="227"/>
      <c r="AH600" s="227"/>
      <c r="AI600" s="227"/>
      <c r="AJ600" s="227"/>
      <c r="AK600" s="227"/>
      <c r="AL600" s="227"/>
      <c r="AM600" s="227"/>
      <c r="AN600" s="227"/>
      <c r="AO600" s="227"/>
      <c r="AP600" s="227"/>
      <c r="AQ600" s="227"/>
      <c r="AR600" s="227"/>
      <c r="AS600" s="227"/>
      <c r="AT600" s="227"/>
    </row>
    <row r="601" spans="1:46" ht="12.75">
      <c r="A601" s="230"/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  <c r="V601" s="230"/>
      <c r="W601" s="230"/>
      <c r="X601" s="230"/>
      <c r="Y601" s="230"/>
      <c r="Z601" s="230"/>
      <c r="AA601" s="230"/>
      <c r="AB601" s="230"/>
      <c r="AC601" s="230"/>
      <c r="AD601" s="230"/>
      <c r="AE601" s="230"/>
      <c r="AF601" s="230"/>
      <c r="AG601" s="230"/>
      <c r="AH601" s="230"/>
      <c r="AI601" s="230"/>
      <c r="AJ601" s="230"/>
      <c r="AK601" s="230"/>
      <c r="AL601" s="230"/>
      <c r="AM601" s="230"/>
      <c r="AN601" s="230"/>
      <c r="AO601" s="230"/>
      <c r="AP601" s="230"/>
      <c r="AQ601" s="230"/>
      <c r="AR601" s="230"/>
      <c r="AS601" s="230"/>
      <c r="AT601" s="230"/>
    </row>
    <row r="602" spans="1:46" ht="12.75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  <c r="V602" s="230"/>
      <c r="W602" s="230"/>
      <c r="X602" s="230"/>
      <c r="Y602" s="230"/>
      <c r="Z602" s="230"/>
      <c r="AA602" s="230"/>
      <c r="AB602" s="230"/>
      <c r="AC602" s="230"/>
      <c r="AD602" s="230"/>
      <c r="AE602" s="230"/>
      <c r="AF602" s="230"/>
      <c r="AG602" s="230"/>
      <c r="AH602" s="230"/>
      <c r="AI602" s="230"/>
      <c r="AJ602" s="230"/>
      <c r="AK602" s="230"/>
      <c r="AL602" s="230"/>
      <c r="AM602" s="230"/>
      <c r="AN602" s="230"/>
      <c r="AO602" s="230"/>
      <c r="AP602" s="230"/>
      <c r="AQ602" s="230"/>
      <c r="AR602" s="230"/>
      <c r="AS602" s="230"/>
      <c r="AT602" s="230"/>
    </row>
    <row r="603" spans="1:46" ht="16.5">
      <c r="A603" s="278" t="s">
        <v>1647</v>
      </c>
      <c r="B603" s="278"/>
      <c r="C603" s="278"/>
      <c r="D603" s="278"/>
      <c r="E603" s="278"/>
      <c r="F603" s="278"/>
      <c r="G603" s="278"/>
      <c r="H603" s="278"/>
      <c r="I603" s="278"/>
      <c r="J603" s="278"/>
      <c r="K603" s="278"/>
      <c r="L603" s="278"/>
      <c r="M603" s="278"/>
      <c r="N603" s="278"/>
      <c r="O603" s="278"/>
      <c r="P603" s="278"/>
      <c r="Q603" s="278"/>
      <c r="R603" s="278"/>
      <c r="S603" s="278"/>
      <c r="T603" s="278"/>
      <c r="U603" s="278"/>
      <c r="V603" s="278"/>
      <c r="W603" s="278"/>
      <c r="X603" s="278"/>
      <c r="Y603" s="278"/>
      <c r="Z603" s="278"/>
      <c r="AA603" s="278"/>
      <c r="AB603" s="278"/>
      <c r="AC603" s="278"/>
      <c r="AD603" s="278"/>
      <c r="AE603" s="278"/>
      <c r="AF603" s="278"/>
      <c r="AG603" s="278"/>
      <c r="AH603" s="278"/>
      <c r="AI603" s="278"/>
      <c r="AJ603" s="278"/>
      <c r="AK603" s="278"/>
      <c r="AL603" s="278"/>
      <c r="AM603" s="278"/>
      <c r="AN603" s="278"/>
      <c r="AO603" s="278"/>
      <c r="AP603" s="278"/>
      <c r="AQ603" s="278"/>
      <c r="AR603" s="278"/>
      <c r="AS603" s="278"/>
      <c r="AT603" s="278"/>
    </row>
    <row r="604" spans="1:46" ht="12.75">
      <c r="A604" s="279" t="s">
        <v>502</v>
      </c>
      <c r="B604" s="279"/>
      <c r="C604" s="279"/>
      <c r="D604" s="279"/>
      <c r="E604" s="279"/>
      <c r="F604" s="279"/>
      <c r="G604" s="279"/>
      <c r="H604" s="279"/>
      <c r="I604" s="279"/>
      <c r="J604" s="279"/>
      <c r="K604" s="279"/>
      <c r="L604" s="279"/>
      <c r="M604" s="279"/>
      <c r="N604" s="279"/>
      <c r="O604" s="279"/>
      <c r="P604" s="279"/>
      <c r="Q604" s="279"/>
      <c r="R604" s="280"/>
      <c r="S604" s="280"/>
      <c r="T604" s="280"/>
      <c r="U604" s="280"/>
      <c r="V604" s="280"/>
      <c r="W604" s="280"/>
      <c r="X604" s="280"/>
      <c r="Y604" s="280" t="s">
        <v>1462</v>
      </c>
      <c r="Z604" s="280"/>
      <c r="AA604" s="280"/>
      <c r="AB604" s="280"/>
      <c r="AC604" s="280"/>
      <c r="AD604" s="280"/>
      <c r="AE604" s="280"/>
      <c r="AF604" s="280" t="s">
        <v>503</v>
      </c>
      <c r="AG604" s="280"/>
      <c r="AH604" s="280"/>
      <c r="AI604" s="280" t="s">
        <v>1648</v>
      </c>
      <c r="AJ604" s="280"/>
      <c r="AK604" s="280"/>
      <c r="AL604" s="280"/>
      <c r="AM604" s="280"/>
      <c r="AN604" s="280"/>
      <c r="AO604" s="280"/>
      <c r="AP604" s="280" t="s">
        <v>504</v>
      </c>
      <c r="AQ604" s="227"/>
      <c r="AR604" s="227"/>
      <c r="AS604" s="227"/>
      <c r="AT604" s="227"/>
    </row>
    <row r="605" spans="1:46" ht="12.75">
      <c r="A605" s="281" t="s">
        <v>55</v>
      </c>
      <c r="B605" s="281"/>
      <c r="C605" s="281"/>
      <c r="D605" s="281"/>
      <c r="E605" s="281"/>
      <c r="F605" s="281"/>
      <c r="G605" s="281"/>
      <c r="H605" s="281"/>
      <c r="I605" s="281"/>
      <c r="J605" s="281"/>
      <c r="K605" s="281"/>
      <c r="L605" s="281"/>
      <c r="M605" s="281"/>
      <c r="N605" s="281"/>
      <c r="O605" s="281"/>
      <c r="P605" s="281"/>
      <c r="Q605" s="281"/>
      <c r="R605" s="282"/>
      <c r="S605" s="282"/>
      <c r="T605" s="282"/>
      <c r="U605" s="282"/>
      <c r="V605" s="282"/>
      <c r="W605" s="282"/>
      <c r="X605" s="282"/>
      <c r="Y605" s="282" t="s">
        <v>1440</v>
      </c>
      <c r="Z605" s="282"/>
      <c r="AA605" s="282"/>
      <c r="AB605" s="282"/>
      <c r="AC605" s="282"/>
      <c r="AD605" s="282"/>
      <c r="AE605" s="282"/>
      <c r="AF605" s="282" t="s">
        <v>1649</v>
      </c>
      <c r="AG605" s="282"/>
      <c r="AH605" s="282"/>
      <c r="AI605" s="282" t="s">
        <v>1650</v>
      </c>
      <c r="AJ605" s="282"/>
      <c r="AK605" s="282"/>
      <c r="AL605" s="282"/>
      <c r="AM605" s="282"/>
      <c r="AN605" s="282"/>
      <c r="AO605" s="282"/>
      <c r="AP605" s="282" t="s">
        <v>1651</v>
      </c>
      <c r="AQ605" s="227"/>
      <c r="AR605" s="227"/>
      <c r="AS605" s="227"/>
      <c r="AT605" s="227"/>
    </row>
    <row r="606" spans="1:46" ht="12.75">
      <c r="A606" s="227"/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  <c r="M606" s="227"/>
      <c r="N606" s="227"/>
      <c r="O606" s="227"/>
      <c r="P606" s="227"/>
      <c r="Q606" s="227"/>
      <c r="R606" s="227"/>
      <c r="S606" s="227"/>
      <c r="T606" s="227"/>
      <c r="U606" s="227"/>
      <c r="V606" s="227"/>
      <c r="W606" s="227"/>
      <c r="X606" s="227"/>
      <c r="Y606" s="227"/>
      <c r="Z606" s="227"/>
      <c r="AA606" s="227"/>
      <c r="AB606" s="227"/>
      <c r="AC606" s="227"/>
      <c r="AD606" s="227"/>
      <c r="AE606" s="227"/>
      <c r="AF606" s="227"/>
      <c r="AG606" s="227"/>
      <c r="AH606" s="227"/>
      <c r="AI606" s="227"/>
      <c r="AJ606" s="227"/>
      <c r="AK606" s="227"/>
      <c r="AL606" s="227"/>
      <c r="AM606" s="227"/>
      <c r="AN606" s="227"/>
      <c r="AO606" s="227"/>
      <c r="AP606" s="227"/>
      <c r="AQ606" s="227"/>
      <c r="AR606" s="227"/>
      <c r="AS606" s="227"/>
      <c r="AT606" s="227"/>
    </row>
    <row r="607" spans="1:46" ht="12.75">
      <c r="A607" s="228" t="s">
        <v>505</v>
      </c>
      <c r="B607" s="228"/>
      <c r="C607" s="228"/>
      <c r="D607" s="228"/>
      <c r="E607" s="228"/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77"/>
      <c r="U607" s="277"/>
      <c r="V607" s="277"/>
      <c r="W607" s="277"/>
      <c r="X607" s="277"/>
      <c r="Y607" s="277" t="s">
        <v>1652</v>
      </c>
      <c r="Z607" s="680">
        <v>196329398.12</v>
      </c>
      <c r="AA607" s="680"/>
      <c r="AB607" s="680"/>
      <c r="AC607" s="680"/>
      <c r="AD607" s="680"/>
      <c r="AE607" s="680"/>
      <c r="AF607" s="680"/>
      <c r="AG607" s="680">
        <v>419011332.93</v>
      </c>
      <c r="AH607" s="680"/>
      <c r="AI607" s="680"/>
      <c r="AJ607" s="683">
        <v>-222681934.81</v>
      </c>
      <c r="AK607" s="683"/>
      <c r="AL607" s="683"/>
      <c r="AM607" s="683"/>
      <c r="AN607" s="683"/>
      <c r="AO607" s="683"/>
      <c r="AP607" s="683"/>
      <c r="AQ607" s="283"/>
      <c r="AR607" s="283"/>
      <c r="AS607" s="283"/>
      <c r="AT607" s="283"/>
    </row>
    <row r="608" spans="1:46" ht="12.75">
      <c r="A608" s="228" t="s">
        <v>506</v>
      </c>
      <c r="B608" s="228"/>
      <c r="C608" s="228"/>
      <c r="D608" s="228"/>
      <c r="E608" s="228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77"/>
      <c r="U608" s="277"/>
      <c r="V608" s="277"/>
      <c r="W608" s="277"/>
      <c r="X608" s="277"/>
      <c r="Y608" s="277" t="s">
        <v>1653</v>
      </c>
      <c r="Z608" s="680">
        <v>6873774.96</v>
      </c>
      <c r="AA608" s="680"/>
      <c r="AB608" s="680"/>
      <c r="AC608" s="680"/>
      <c r="AD608" s="680"/>
      <c r="AE608" s="680"/>
      <c r="AF608" s="680"/>
      <c r="AG608" s="680">
        <v>5961568.72</v>
      </c>
      <c r="AH608" s="680"/>
      <c r="AI608" s="680"/>
      <c r="AJ608" s="680">
        <v>912206.24</v>
      </c>
      <c r="AK608" s="680"/>
      <c r="AL608" s="680"/>
      <c r="AM608" s="680"/>
      <c r="AN608" s="680"/>
      <c r="AO608" s="680"/>
      <c r="AP608" s="680"/>
      <c r="AQ608" s="283"/>
      <c r="AR608" s="283"/>
      <c r="AS608" s="283"/>
      <c r="AT608" s="283"/>
    </row>
    <row r="609" spans="1:46" ht="12.75">
      <c r="A609" s="228" t="s">
        <v>507</v>
      </c>
      <c r="B609" s="228"/>
      <c r="C609" s="228"/>
      <c r="D609" s="228"/>
      <c r="E609" s="228"/>
      <c r="F609" s="228"/>
      <c r="G609" s="228"/>
      <c r="H609" s="228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77"/>
      <c r="U609" s="277"/>
      <c r="V609" s="277"/>
      <c r="W609" s="277"/>
      <c r="X609" s="277"/>
      <c r="Y609" s="277" t="s">
        <v>1654</v>
      </c>
      <c r="Z609" s="680">
        <v>203203173.08</v>
      </c>
      <c r="AA609" s="680"/>
      <c r="AB609" s="680"/>
      <c r="AC609" s="680"/>
      <c r="AD609" s="680"/>
      <c r="AE609" s="680"/>
      <c r="AF609" s="680"/>
      <c r="AG609" s="680">
        <v>424972901.65</v>
      </c>
      <c r="AH609" s="680"/>
      <c r="AI609" s="680"/>
      <c r="AJ609" s="683">
        <v>-221769728.57</v>
      </c>
      <c r="AK609" s="683"/>
      <c r="AL609" s="683"/>
      <c r="AM609" s="683"/>
      <c r="AN609" s="683"/>
      <c r="AO609" s="683"/>
      <c r="AP609" s="683"/>
      <c r="AQ609" s="283"/>
      <c r="AR609" s="283"/>
      <c r="AS609" s="283"/>
      <c r="AT609" s="283"/>
    </row>
    <row r="610" spans="1:46" ht="12.75">
      <c r="A610" s="228" t="s">
        <v>508</v>
      </c>
      <c r="B610" s="228"/>
      <c r="C610" s="228"/>
      <c r="D610" s="228"/>
      <c r="E610" s="228"/>
      <c r="F610" s="228"/>
      <c r="G610" s="228"/>
      <c r="H610" s="228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77"/>
      <c r="U610" s="277"/>
      <c r="V610" s="277"/>
      <c r="W610" s="277"/>
      <c r="X610" s="277"/>
      <c r="Y610" s="277" t="s">
        <v>1655</v>
      </c>
      <c r="Z610" s="680"/>
      <c r="AA610" s="680"/>
      <c r="AB610" s="680"/>
      <c r="AC610" s="680"/>
      <c r="AD610" s="680"/>
      <c r="AE610" s="680"/>
      <c r="AF610" s="680"/>
      <c r="AG610" s="680"/>
      <c r="AH610" s="680"/>
      <c r="AI610" s="680"/>
      <c r="AJ610" s="680"/>
      <c r="AK610" s="680"/>
      <c r="AL610" s="680"/>
      <c r="AM610" s="680"/>
      <c r="AN610" s="680"/>
      <c r="AO610" s="680"/>
      <c r="AP610" s="680"/>
      <c r="AQ610" s="283"/>
      <c r="AR610" s="283"/>
      <c r="AS610" s="283"/>
      <c r="AT610" s="283"/>
    </row>
    <row r="611" spans="1:46" ht="12.75">
      <c r="A611" s="228" t="s">
        <v>509</v>
      </c>
      <c r="B611" s="228"/>
      <c r="C611" s="228"/>
      <c r="D611" s="228"/>
      <c r="E611" s="228"/>
      <c r="F611" s="228"/>
      <c r="G611" s="228"/>
      <c r="H611" s="228"/>
      <c r="I611" s="228"/>
      <c r="J611" s="228"/>
      <c r="K611" s="228"/>
      <c r="L611" s="228"/>
      <c r="M611" s="228"/>
      <c r="N611" s="228"/>
      <c r="O611" s="228"/>
      <c r="P611" s="228"/>
      <c r="Q611" s="228"/>
      <c r="R611" s="228"/>
      <c r="S611" s="228"/>
      <c r="T611" s="277"/>
      <c r="U611" s="277"/>
      <c r="V611" s="277"/>
      <c r="W611" s="277"/>
      <c r="X611" s="277"/>
      <c r="Y611" s="277" t="s">
        <v>1656</v>
      </c>
      <c r="Z611" s="680"/>
      <c r="AA611" s="680"/>
      <c r="AB611" s="680"/>
      <c r="AC611" s="680"/>
      <c r="AD611" s="680"/>
      <c r="AE611" s="680"/>
      <c r="AF611" s="680"/>
      <c r="AG611" s="680"/>
      <c r="AH611" s="680"/>
      <c r="AI611" s="680"/>
      <c r="AJ611" s="680"/>
      <c r="AK611" s="680"/>
      <c r="AL611" s="680"/>
      <c r="AM611" s="680"/>
      <c r="AN611" s="680"/>
      <c r="AO611" s="680"/>
      <c r="AP611" s="680"/>
      <c r="AQ611" s="283"/>
      <c r="AR611" s="283"/>
      <c r="AS611" s="283"/>
      <c r="AT611" s="283"/>
    </row>
    <row r="612" spans="1:46" ht="12.75">
      <c r="A612" s="308"/>
      <c r="B612" s="308"/>
      <c r="C612" s="308"/>
      <c r="D612" s="308"/>
      <c r="E612" s="308"/>
      <c r="F612" s="308"/>
      <c r="G612" s="308"/>
      <c r="H612" s="308"/>
      <c r="I612" s="308"/>
      <c r="J612" s="308"/>
      <c r="K612" s="308"/>
      <c r="L612" s="308"/>
      <c r="M612" s="308"/>
      <c r="N612" s="308"/>
      <c r="O612" s="308"/>
      <c r="P612" s="308"/>
      <c r="Q612" s="308"/>
      <c r="R612" s="308"/>
      <c r="S612" s="308"/>
      <c r="T612" s="308"/>
      <c r="U612" s="308"/>
      <c r="V612" s="308"/>
      <c r="W612" s="308"/>
      <c r="X612" s="308"/>
      <c r="Y612" s="308"/>
      <c r="Z612" s="308"/>
      <c r="AA612" s="308"/>
      <c r="AB612" s="308"/>
      <c r="AC612" s="308"/>
      <c r="AD612" s="308"/>
      <c r="AE612" s="308"/>
      <c r="AF612" s="308"/>
      <c r="AG612" s="308"/>
      <c r="AH612" s="308"/>
      <c r="AI612" s="308"/>
      <c r="AJ612" s="308"/>
      <c r="AK612" s="308"/>
      <c r="AL612" s="308"/>
      <c r="AM612" s="308"/>
      <c r="AN612" s="308"/>
      <c r="AO612" s="308"/>
      <c r="AP612" s="308"/>
      <c r="AQ612" s="309"/>
      <c r="AR612" s="309"/>
      <c r="AS612" s="309"/>
      <c r="AT612" s="309"/>
    </row>
    <row r="613" spans="1:46" ht="12.75">
      <c r="A613" s="310"/>
      <c r="B613" s="310"/>
      <c r="C613" s="310"/>
      <c r="D613" s="310"/>
      <c r="E613" s="310"/>
      <c r="F613" s="310"/>
      <c r="G613" s="310"/>
      <c r="H613" s="310"/>
      <c r="I613" s="310"/>
      <c r="J613" s="310"/>
      <c r="K613" s="310"/>
      <c r="L613" s="310"/>
      <c r="M613" s="310"/>
      <c r="N613" s="310"/>
      <c r="O613" s="310"/>
      <c r="P613" s="310"/>
      <c r="Q613" s="310"/>
      <c r="R613" s="310"/>
      <c r="S613" s="310"/>
      <c r="T613" s="310"/>
      <c r="U613" s="310"/>
      <c r="V613" s="310"/>
      <c r="W613" s="310"/>
      <c r="X613" s="310"/>
      <c r="Y613" s="310"/>
      <c r="Z613" s="310"/>
      <c r="AA613" s="310"/>
      <c r="AB613" s="310"/>
      <c r="AC613" s="310"/>
      <c r="AD613" s="310"/>
      <c r="AE613" s="310"/>
      <c r="AF613" s="310"/>
      <c r="AG613" s="310"/>
      <c r="AH613" s="310"/>
      <c r="AI613" s="310"/>
      <c r="AJ613" s="310"/>
      <c r="AK613" s="310"/>
      <c r="AL613" s="310"/>
      <c r="AM613" s="310"/>
      <c r="AN613" s="310"/>
      <c r="AO613" s="310"/>
      <c r="AP613" s="310"/>
      <c r="AQ613" s="310"/>
      <c r="AR613" s="310"/>
      <c r="AS613" s="310"/>
      <c r="AT613" s="310"/>
    </row>
    <row r="614" spans="1:46" ht="16.5">
      <c r="A614" s="311" t="s">
        <v>1657</v>
      </c>
      <c r="B614" s="311"/>
      <c r="C614" s="311"/>
      <c r="D614" s="311"/>
      <c r="E614" s="311"/>
      <c r="F614" s="311"/>
      <c r="G614" s="311"/>
      <c r="H614" s="311"/>
      <c r="I614" s="311"/>
      <c r="J614" s="311"/>
      <c r="K614" s="311"/>
      <c r="L614" s="311"/>
      <c r="M614" s="311"/>
      <c r="N614" s="311"/>
      <c r="O614" s="311"/>
      <c r="P614" s="311"/>
      <c r="Q614" s="311"/>
      <c r="R614" s="311"/>
      <c r="S614" s="311"/>
      <c r="T614" s="311"/>
      <c r="U614" s="311"/>
      <c r="V614" s="311"/>
      <c r="W614" s="311"/>
      <c r="X614" s="311"/>
      <c r="Y614" s="311"/>
      <c r="Z614" s="311"/>
      <c r="AA614" s="311"/>
      <c r="AB614" s="311"/>
      <c r="AC614" s="311"/>
      <c r="AD614" s="311"/>
      <c r="AE614" s="311"/>
      <c r="AF614" s="311"/>
      <c r="AG614" s="311"/>
      <c r="AH614" s="311"/>
      <c r="AI614" s="311"/>
      <c r="AJ614" s="311"/>
      <c r="AK614" s="311"/>
      <c r="AL614" s="311"/>
      <c r="AM614" s="311"/>
      <c r="AN614" s="311"/>
      <c r="AO614" s="311"/>
      <c r="AP614" s="311"/>
      <c r="AQ614" s="311"/>
      <c r="AR614" s="311"/>
      <c r="AS614" s="311"/>
      <c r="AT614" s="311"/>
    </row>
    <row r="615" spans="1:46" ht="12.75">
      <c r="A615" s="312" t="s">
        <v>786</v>
      </c>
      <c r="B615" s="312"/>
      <c r="C615" s="312"/>
      <c r="D615" s="312"/>
      <c r="E615" s="312"/>
      <c r="F615" s="312"/>
      <c r="G615" s="312"/>
      <c r="H615" s="312"/>
      <c r="I615" s="312"/>
      <c r="J615" s="312"/>
      <c r="K615" s="312"/>
      <c r="L615" s="312"/>
      <c r="M615" s="312"/>
      <c r="N615" s="312"/>
      <c r="O615" s="312"/>
      <c r="P615" s="312"/>
      <c r="Q615" s="312"/>
      <c r="R615" s="313"/>
      <c r="S615" s="313"/>
      <c r="T615" s="313"/>
      <c r="U615" s="313"/>
      <c r="V615" s="313"/>
      <c r="W615" s="313"/>
      <c r="X615" s="313"/>
      <c r="Y615" s="313" t="s">
        <v>1462</v>
      </c>
      <c r="Z615" s="313"/>
      <c r="AA615" s="313"/>
      <c r="AB615" s="313"/>
      <c r="AC615" s="313"/>
      <c r="AD615" s="313"/>
      <c r="AE615" s="313"/>
      <c r="AF615" s="313" t="s">
        <v>161</v>
      </c>
      <c r="AG615" s="313"/>
      <c r="AH615" s="313"/>
      <c r="AI615" s="313" t="s">
        <v>162</v>
      </c>
      <c r="AJ615" s="313"/>
      <c r="AK615" s="313"/>
      <c r="AL615" s="313"/>
      <c r="AM615" s="313"/>
      <c r="AN615" s="313"/>
      <c r="AO615" s="313"/>
      <c r="AP615" s="313" t="s">
        <v>1034</v>
      </c>
      <c r="AQ615" s="313"/>
      <c r="AR615" s="313" t="s">
        <v>1035</v>
      </c>
      <c r="AS615" s="313"/>
      <c r="AT615" s="313" t="s">
        <v>1036</v>
      </c>
    </row>
    <row r="616" spans="1:46" ht="12.75">
      <c r="A616" s="314" t="s">
        <v>55</v>
      </c>
      <c r="B616" s="314"/>
      <c r="C616" s="314"/>
      <c r="D616" s="314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  <c r="Q616" s="314"/>
      <c r="R616" s="315"/>
      <c r="S616" s="315"/>
      <c r="T616" s="315"/>
      <c r="U616" s="315"/>
      <c r="V616" s="315"/>
      <c r="W616" s="315"/>
      <c r="X616" s="315"/>
      <c r="Y616" s="315" t="s">
        <v>1440</v>
      </c>
      <c r="Z616" s="315"/>
      <c r="AA616" s="315"/>
      <c r="AB616" s="315"/>
      <c r="AC616" s="315"/>
      <c r="AD616" s="315"/>
      <c r="AE616" s="315"/>
      <c r="AF616" s="315" t="s">
        <v>1658</v>
      </c>
      <c r="AG616" s="315"/>
      <c r="AH616" s="315"/>
      <c r="AI616" s="315" t="s">
        <v>1659</v>
      </c>
      <c r="AJ616" s="315"/>
      <c r="AK616" s="315"/>
      <c r="AL616" s="315"/>
      <c r="AM616" s="315"/>
      <c r="AN616" s="315"/>
      <c r="AO616" s="315"/>
      <c r="AP616" s="315" t="s">
        <v>1660</v>
      </c>
      <c r="AQ616" s="315"/>
      <c r="AR616" s="315"/>
      <c r="AS616" s="315"/>
      <c r="AT616" s="315"/>
    </row>
    <row r="617" spans="1:46" ht="12.75">
      <c r="A617" s="309"/>
      <c r="B617" s="309"/>
      <c r="C617" s="309"/>
      <c r="D617" s="309"/>
      <c r="E617" s="309"/>
      <c r="F617" s="309"/>
      <c r="G617" s="309"/>
      <c r="H617" s="309"/>
      <c r="I617" s="309"/>
      <c r="J617" s="309"/>
      <c r="K617" s="309"/>
      <c r="L617" s="309"/>
      <c r="M617" s="309"/>
      <c r="N617" s="309"/>
      <c r="O617" s="309"/>
      <c r="P617" s="309"/>
      <c r="Q617" s="309"/>
      <c r="R617" s="309"/>
      <c r="S617" s="309"/>
      <c r="T617" s="309"/>
      <c r="U617" s="309"/>
      <c r="V617" s="309"/>
      <c r="W617" s="309"/>
      <c r="X617" s="309"/>
      <c r="Y617" s="309"/>
      <c r="Z617" s="309"/>
      <c r="AA617" s="309"/>
      <c r="AB617" s="309"/>
      <c r="AC617" s="309"/>
      <c r="AD617" s="309"/>
      <c r="AE617" s="309"/>
      <c r="AF617" s="309"/>
      <c r="AG617" s="309"/>
      <c r="AH617" s="309"/>
      <c r="AI617" s="309"/>
      <c r="AJ617" s="309"/>
      <c r="AK617" s="309"/>
      <c r="AL617" s="309"/>
      <c r="AM617" s="309"/>
      <c r="AN617" s="309"/>
      <c r="AO617" s="309"/>
      <c r="AP617" s="309"/>
      <c r="AQ617" s="309"/>
      <c r="AR617" s="309"/>
      <c r="AS617" s="309"/>
      <c r="AT617" s="309"/>
    </row>
    <row r="618" spans="1:46" ht="12.75">
      <c r="A618" s="288" t="s">
        <v>1533</v>
      </c>
      <c r="B618" s="288"/>
      <c r="C618" s="288"/>
      <c r="D618" s="288"/>
      <c r="E618" s="288"/>
      <c r="F618" s="288" t="s">
        <v>1534</v>
      </c>
      <c r="G618" s="288"/>
      <c r="H618" s="288"/>
      <c r="I618" s="288"/>
      <c r="J618" s="288"/>
      <c r="K618" s="288"/>
      <c r="L618" s="288"/>
      <c r="M618" s="288"/>
      <c r="N618" s="288"/>
      <c r="O618" s="288"/>
      <c r="P618" s="288"/>
      <c r="Q618" s="288"/>
      <c r="R618" s="288"/>
      <c r="S618" s="288"/>
      <c r="T618" s="316"/>
      <c r="U618" s="316"/>
      <c r="V618" s="316"/>
      <c r="W618" s="316"/>
      <c r="X618" s="316"/>
      <c r="Y618" s="316" t="s">
        <v>1661</v>
      </c>
      <c r="Z618" s="691"/>
      <c r="AA618" s="691"/>
      <c r="AB618" s="691"/>
      <c r="AC618" s="691"/>
      <c r="AD618" s="691"/>
      <c r="AE618" s="691"/>
      <c r="AF618" s="691"/>
      <c r="AG618" s="691"/>
      <c r="AH618" s="691"/>
      <c r="AI618" s="691"/>
      <c r="AJ618" s="691"/>
      <c r="AK618" s="691"/>
      <c r="AL618" s="691"/>
      <c r="AM618" s="691"/>
      <c r="AN618" s="691"/>
      <c r="AO618" s="691"/>
      <c r="AP618" s="691"/>
      <c r="AQ618" s="317"/>
      <c r="AR618" s="317" t="s">
        <v>1046</v>
      </c>
      <c r="AS618" s="317"/>
      <c r="AT618" s="317" t="s">
        <v>1046</v>
      </c>
    </row>
    <row r="619" spans="1:46" ht="12.75">
      <c r="A619" s="230"/>
      <c r="B619" s="228" t="s">
        <v>1481</v>
      </c>
      <c r="C619" s="228"/>
      <c r="D619" s="228"/>
      <c r="E619" s="228"/>
      <c r="F619" s="228"/>
      <c r="G619" s="228"/>
      <c r="H619" s="228"/>
      <c r="I619" s="228"/>
      <c r="J619" s="228"/>
      <c r="K619" s="228"/>
      <c r="L619" s="228"/>
      <c r="M619" s="228"/>
      <c r="N619" s="228"/>
      <c r="O619" s="228"/>
      <c r="P619" s="228"/>
      <c r="Q619" s="228"/>
      <c r="R619" s="228"/>
      <c r="S619" s="228"/>
      <c r="T619" s="228"/>
      <c r="U619" s="228"/>
      <c r="V619" s="228"/>
      <c r="W619" s="228"/>
      <c r="X619" s="228"/>
      <c r="Y619" s="228"/>
      <c r="Z619" s="228"/>
      <c r="AA619" s="228"/>
      <c r="AB619" s="228"/>
      <c r="AC619" s="228"/>
      <c r="AD619" s="228"/>
      <c r="AE619" s="228"/>
      <c r="AF619" s="228"/>
      <c r="AG619" s="228"/>
      <c r="AH619" s="228"/>
      <c r="AI619" s="228"/>
      <c r="AJ619" s="228"/>
      <c r="AK619" s="228"/>
      <c r="AL619" s="228"/>
      <c r="AM619" s="228"/>
      <c r="AN619" s="228"/>
      <c r="AO619" s="228"/>
      <c r="AP619" s="228"/>
      <c r="AQ619" s="228"/>
      <c r="AR619" s="228"/>
      <c r="AS619" s="228"/>
      <c r="AT619" s="228"/>
    </row>
    <row r="620" spans="1:46" ht="12.75">
      <c r="A620" s="230"/>
      <c r="B620" s="300" t="s">
        <v>1485</v>
      </c>
      <c r="C620" s="300"/>
      <c r="D620" s="300"/>
      <c r="E620" s="300"/>
      <c r="F620" s="301" t="s">
        <v>1662</v>
      </c>
      <c r="G620" s="301"/>
      <c r="H620" s="301"/>
      <c r="I620" s="301"/>
      <c r="J620" s="301"/>
      <c r="K620" s="301"/>
      <c r="L620" s="301"/>
      <c r="M620" s="301"/>
      <c r="N620" s="301"/>
      <c r="O620" s="301"/>
      <c r="P620" s="301"/>
      <c r="Q620" s="301"/>
      <c r="R620" s="301"/>
      <c r="S620" s="301"/>
      <c r="T620" s="302"/>
      <c r="U620" s="302"/>
      <c r="V620" s="302"/>
      <c r="W620" s="302"/>
      <c r="X620" s="302"/>
      <c r="Y620" s="302" t="s">
        <v>1663</v>
      </c>
      <c r="Z620" s="688"/>
      <c r="AA620" s="688"/>
      <c r="AB620" s="688"/>
      <c r="AC620" s="688"/>
      <c r="AD620" s="688"/>
      <c r="AE620" s="688"/>
      <c r="AF620" s="688"/>
      <c r="AG620" s="688"/>
      <c r="AH620" s="688"/>
      <c r="AI620" s="688"/>
      <c r="AJ620" s="688"/>
      <c r="AK620" s="688"/>
      <c r="AL620" s="688"/>
      <c r="AM620" s="688"/>
      <c r="AN620" s="688"/>
      <c r="AO620" s="688"/>
      <c r="AP620" s="688"/>
      <c r="AQ620" s="303"/>
      <c r="AR620" s="303" t="s">
        <v>1046</v>
      </c>
      <c r="AS620" s="303"/>
      <c r="AT620" s="303" t="s">
        <v>1046</v>
      </c>
    </row>
    <row r="621" spans="1:46" ht="12.75">
      <c r="A621" s="230"/>
      <c r="B621" s="300" t="s">
        <v>1503</v>
      </c>
      <c r="C621" s="300"/>
      <c r="D621" s="300"/>
      <c r="E621" s="300"/>
      <c r="F621" s="301" t="s">
        <v>181</v>
      </c>
      <c r="G621" s="301"/>
      <c r="H621" s="301"/>
      <c r="I621" s="301"/>
      <c r="J621" s="301"/>
      <c r="K621" s="301"/>
      <c r="L621" s="301"/>
      <c r="M621" s="301"/>
      <c r="N621" s="301"/>
      <c r="O621" s="301"/>
      <c r="P621" s="301"/>
      <c r="Q621" s="301"/>
      <c r="R621" s="301"/>
      <c r="S621" s="301"/>
      <c r="T621" s="302"/>
      <c r="U621" s="302"/>
      <c r="V621" s="302"/>
      <c r="W621" s="302"/>
      <c r="X621" s="302"/>
      <c r="Y621" s="302" t="s">
        <v>1664</v>
      </c>
      <c r="Z621" s="688"/>
      <c r="AA621" s="688"/>
      <c r="AB621" s="688"/>
      <c r="AC621" s="688"/>
      <c r="AD621" s="688"/>
      <c r="AE621" s="688"/>
      <c r="AF621" s="688"/>
      <c r="AG621" s="688"/>
      <c r="AH621" s="688"/>
      <c r="AI621" s="688"/>
      <c r="AJ621" s="688"/>
      <c r="AK621" s="688"/>
      <c r="AL621" s="688"/>
      <c r="AM621" s="688"/>
      <c r="AN621" s="688"/>
      <c r="AO621" s="688"/>
      <c r="AP621" s="688"/>
      <c r="AQ621" s="303"/>
      <c r="AR621" s="303" t="s">
        <v>1046</v>
      </c>
      <c r="AS621" s="303"/>
      <c r="AT621" s="303" t="s">
        <v>1046</v>
      </c>
    </row>
    <row r="622" spans="1:46" ht="12.75">
      <c r="A622" s="230"/>
      <c r="B622" s="300" t="s">
        <v>1509</v>
      </c>
      <c r="C622" s="300"/>
      <c r="D622" s="300"/>
      <c r="E622" s="300"/>
      <c r="F622" s="301" t="s">
        <v>1665</v>
      </c>
      <c r="G622" s="301"/>
      <c r="H622" s="301"/>
      <c r="I622" s="301"/>
      <c r="J622" s="301"/>
      <c r="K622" s="301"/>
      <c r="L622" s="301"/>
      <c r="M622" s="301"/>
      <c r="N622" s="301"/>
      <c r="O622" s="301"/>
      <c r="P622" s="301"/>
      <c r="Q622" s="301"/>
      <c r="R622" s="301"/>
      <c r="S622" s="301"/>
      <c r="T622" s="302"/>
      <c r="U622" s="302"/>
      <c r="V622" s="302"/>
      <c r="W622" s="302"/>
      <c r="X622" s="302"/>
      <c r="Y622" s="302" t="s">
        <v>1666</v>
      </c>
      <c r="Z622" s="688"/>
      <c r="AA622" s="688"/>
      <c r="AB622" s="688"/>
      <c r="AC622" s="688"/>
      <c r="AD622" s="688"/>
      <c r="AE622" s="688"/>
      <c r="AF622" s="688"/>
      <c r="AG622" s="688"/>
      <c r="AH622" s="688"/>
      <c r="AI622" s="688"/>
      <c r="AJ622" s="688"/>
      <c r="AK622" s="688"/>
      <c r="AL622" s="688"/>
      <c r="AM622" s="688"/>
      <c r="AN622" s="688"/>
      <c r="AO622" s="688"/>
      <c r="AP622" s="688"/>
      <c r="AQ622" s="303"/>
      <c r="AR622" s="303" t="s">
        <v>1046</v>
      </c>
      <c r="AS622" s="303"/>
      <c r="AT622" s="303" t="s">
        <v>1046</v>
      </c>
    </row>
    <row r="623" spans="1:46" ht="12.75">
      <c r="A623" s="230"/>
      <c r="B623" s="300" t="s">
        <v>1522</v>
      </c>
      <c r="C623" s="300"/>
      <c r="D623" s="300"/>
      <c r="E623" s="300"/>
      <c r="F623" s="301" t="s">
        <v>188</v>
      </c>
      <c r="G623" s="301"/>
      <c r="H623" s="301"/>
      <c r="I623" s="301"/>
      <c r="J623" s="301"/>
      <c r="K623" s="301"/>
      <c r="L623" s="301"/>
      <c r="M623" s="301"/>
      <c r="N623" s="301"/>
      <c r="O623" s="301"/>
      <c r="P623" s="301"/>
      <c r="Q623" s="301"/>
      <c r="R623" s="301"/>
      <c r="S623" s="301"/>
      <c r="T623" s="302"/>
      <c r="U623" s="302"/>
      <c r="V623" s="302"/>
      <c r="W623" s="302"/>
      <c r="X623" s="302"/>
      <c r="Y623" s="302" t="s">
        <v>1667</v>
      </c>
      <c r="Z623" s="688"/>
      <c r="AA623" s="688"/>
      <c r="AB623" s="688"/>
      <c r="AC623" s="688"/>
      <c r="AD623" s="688"/>
      <c r="AE623" s="688"/>
      <c r="AF623" s="688"/>
      <c r="AG623" s="688"/>
      <c r="AH623" s="688"/>
      <c r="AI623" s="688"/>
      <c r="AJ623" s="688"/>
      <c r="AK623" s="688"/>
      <c r="AL623" s="688"/>
      <c r="AM623" s="688"/>
      <c r="AN623" s="688"/>
      <c r="AO623" s="688"/>
      <c r="AP623" s="688"/>
      <c r="AQ623" s="303"/>
      <c r="AR623" s="303" t="s">
        <v>1046</v>
      </c>
      <c r="AS623" s="303"/>
      <c r="AT623" s="303" t="s">
        <v>1046</v>
      </c>
    </row>
    <row r="624" spans="1:46" ht="12.75">
      <c r="A624" s="230"/>
      <c r="B624" s="300" t="s">
        <v>1530</v>
      </c>
      <c r="C624" s="300"/>
      <c r="D624" s="300"/>
      <c r="E624" s="300"/>
      <c r="F624" s="301" t="s">
        <v>1668</v>
      </c>
      <c r="G624" s="301"/>
      <c r="H624" s="301"/>
      <c r="I624" s="301"/>
      <c r="J624" s="301"/>
      <c r="K624" s="301"/>
      <c r="L624" s="301"/>
      <c r="M624" s="301"/>
      <c r="N624" s="301"/>
      <c r="O624" s="301"/>
      <c r="P624" s="301"/>
      <c r="Q624" s="301"/>
      <c r="R624" s="301"/>
      <c r="S624" s="301"/>
      <c r="T624" s="302"/>
      <c r="U624" s="302"/>
      <c r="V624" s="302"/>
      <c r="W624" s="302"/>
      <c r="X624" s="302"/>
      <c r="Y624" s="302" t="s">
        <v>1669</v>
      </c>
      <c r="Z624" s="688"/>
      <c r="AA624" s="688"/>
      <c r="AB624" s="688"/>
      <c r="AC624" s="688"/>
      <c r="AD624" s="688"/>
      <c r="AE624" s="688"/>
      <c r="AF624" s="688"/>
      <c r="AG624" s="688"/>
      <c r="AH624" s="688"/>
      <c r="AI624" s="688"/>
      <c r="AJ624" s="688"/>
      <c r="AK624" s="688"/>
      <c r="AL624" s="688"/>
      <c r="AM624" s="688"/>
      <c r="AN624" s="688"/>
      <c r="AO624" s="688"/>
      <c r="AP624" s="688"/>
      <c r="AQ624" s="303"/>
      <c r="AR624" s="303" t="s">
        <v>1046</v>
      </c>
      <c r="AS624" s="303"/>
      <c r="AT624" s="303" t="s">
        <v>1046</v>
      </c>
    </row>
    <row r="625" spans="1:46" ht="12.75">
      <c r="A625" s="288" t="s">
        <v>1536</v>
      </c>
      <c r="B625" s="288"/>
      <c r="C625" s="288"/>
      <c r="D625" s="288"/>
      <c r="E625" s="288"/>
      <c r="F625" s="288" t="s">
        <v>1670</v>
      </c>
      <c r="G625" s="288"/>
      <c r="H625" s="288"/>
      <c r="I625" s="288"/>
      <c r="J625" s="288"/>
      <c r="K625" s="288"/>
      <c r="L625" s="288"/>
      <c r="M625" s="288"/>
      <c r="N625" s="288"/>
      <c r="O625" s="288"/>
      <c r="P625" s="288"/>
      <c r="Q625" s="288"/>
      <c r="R625" s="288"/>
      <c r="S625" s="288"/>
      <c r="T625" s="316"/>
      <c r="U625" s="316"/>
      <c r="V625" s="316"/>
      <c r="W625" s="316"/>
      <c r="X625" s="316"/>
      <c r="Y625" s="316" t="s">
        <v>1671</v>
      </c>
      <c r="Z625" s="691"/>
      <c r="AA625" s="691"/>
      <c r="AB625" s="691"/>
      <c r="AC625" s="691"/>
      <c r="AD625" s="691"/>
      <c r="AE625" s="691"/>
      <c r="AF625" s="691"/>
      <c r="AG625" s="691"/>
      <c r="AH625" s="691"/>
      <c r="AI625" s="691"/>
      <c r="AJ625" s="691"/>
      <c r="AK625" s="691"/>
      <c r="AL625" s="691"/>
      <c r="AM625" s="691"/>
      <c r="AN625" s="691"/>
      <c r="AO625" s="691"/>
      <c r="AP625" s="691"/>
      <c r="AQ625" s="317"/>
      <c r="AR625" s="317" t="s">
        <v>1046</v>
      </c>
      <c r="AS625" s="317"/>
      <c r="AT625" s="317" t="s">
        <v>1046</v>
      </c>
    </row>
    <row r="626" spans="1:46" ht="12.75">
      <c r="A626" s="230"/>
      <c r="B626" s="228" t="s">
        <v>1481</v>
      </c>
      <c r="C626" s="228"/>
      <c r="D626" s="228"/>
      <c r="E626" s="228"/>
      <c r="F626" s="228"/>
      <c r="G626" s="228"/>
      <c r="H626" s="228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28"/>
      <c r="Y626" s="228"/>
      <c r="Z626" s="228"/>
      <c r="AA626" s="228"/>
      <c r="AB626" s="228"/>
      <c r="AC626" s="228"/>
      <c r="AD626" s="228"/>
      <c r="AE626" s="228"/>
      <c r="AF626" s="228"/>
      <c r="AG626" s="228"/>
      <c r="AH626" s="228"/>
      <c r="AI626" s="228"/>
      <c r="AJ626" s="228"/>
      <c r="AK626" s="228"/>
      <c r="AL626" s="228"/>
      <c r="AM626" s="228"/>
      <c r="AN626" s="228"/>
      <c r="AO626" s="228"/>
      <c r="AP626" s="228"/>
      <c r="AQ626" s="228"/>
      <c r="AR626" s="228"/>
      <c r="AS626" s="228"/>
      <c r="AT626" s="228"/>
    </row>
    <row r="627" spans="1:46" ht="12.75">
      <c r="A627" s="230"/>
      <c r="B627" s="300" t="s">
        <v>1491</v>
      </c>
      <c r="C627" s="300"/>
      <c r="D627" s="300"/>
      <c r="E627" s="300"/>
      <c r="F627" s="301" t="s">
        <v>1492</v>
      </c>
      <c r="G627" s="301"/>
      <c r="H627" s="301"/>
      <c r="I627" s="301"/>
      <c r="J627" s="301"/>
      <c r="K627" s="301"/>
      <c r="L627" s="301"/>
      <c r="M627" s="301"/>
      <c r="N627" s="301"/>
      <c r="O627" s="301"/>
      <c r="P627" s="301"/>
      <c r="Q627" s="301"/>
      <c r="R627" s="301"/>
      <c r="S627" s="301"/>
      <c r="T627" s="302"/>
      <c r="U627" s="302"/>
      <c r="V627" s="302"/>
      <c r="W627" s="302"/>
      <c r="X627" s="302"/>
      <c r="Y627" s="302" t="s">
        <v>1672</v>
      </c>
      <c r="Z627" s="688"/>
      <c r="AA627" s="688"/>
      <c r="AB627" s="688"/>
      <c r="AC627" s="688"/>
      <c r="AD627" s="688"/>
      <c r="AE627" s="688"/>
      <c r="AF627" s="688"/>
      <c r="AG627" s="688"/>
      <c r="AH627" s="688"/>
      <c r="AI627" s="688"/>
      <c r="AJ627" s="688"/>
      <c r="AK627" s="688"/>
      <c r="AL627" s="688"/>
      <c r="AM627" s="688"/>
      <c r="AN627" s="688"/>
      <c r="AO627" s="688"/>
      <c r="AP627" s="688"/>
      <c r="AQ627" s="303"/>
      <c r="AR627" s="303" t="s">
        <v>1046</v>
      </c>
      <c r="AS627" s="303"/>
      <c r="AT627" s="303" t="s">
        <v>1046</v>
      </c>
    </row>
    <row r="628" spans="1:46" ht="12.75">
      <c r="A628" s="230"/>
      <c r="B628" s="300" t="s">
        <v>1500</v>
      </c>
      <c r="C628" s="300"/>
      <c r="D628" s="300"/>
      <c r="E628" s="300"/>
      <c r="F628" s="301" t="s">
        <v>1673</v>
      </c>
      <c r="G628" s="301"/>
      <c r="H628" s="301"/>
      <c r="I628" s="301"/>
      <c r="J628" s="301"/>
      <c r="K628" s="301"/>
      <c r="L628" s="301"/>
      <c r="M628" s="301"/>
      <c r="N628" s="301"/>
      <c r="O628" s="301"/>
      <c r="P628" s="301"/>
      <c r="Q628" s="301"/>
      <c r="R628" s="301"/>
      <c r="S628" s="301"/>
      <c r="T628" s="302"/>
      <c r="U628" s="302"/>
      <c r="V628" s="302"/>
      <c r="W628" s="302"/>
      <c r="X628" s="302"/>
      <c r="Y628" s="302" t="s">
        <v>1674</v>
      </c>
      <c r="Z628" s="688"/>
      <c r="AA628" s="688"/>
      <c r="AB628" s="688"/>
      <c r="AC628" s="688"/>
      <c r="AD628" s="688"/>
      <c r="AE628" s="688"/>
      <c r="AF628" s="688"/>
      <c r="AG628" s="688"/>
      <c r="AH628" s="688"/>
      <c r="AI628" s="688"/>
      <c r="AJ628" s="688"/>
      <c r="AK628" s="688"/>
      <c r="AL628" s="688"/>
      <c r="AM628" s="688"/>
      <c r="AN628" s="688"/>
      <c r="AO628" s="688"/>
      <c r="AP628" s="688"/>
      <c r="AQ628" s="303"/>
      <c r="AR628" s="303" t="s">
        <v>1046</v>
      </c>
      <c r="AS628" s="303"/>
      <c r="AT628" s="303" t="s">
        <v>1046</v>
      </c>
    </row>
    <row r="629" spans="1:46" ht="12.75">
      <c r="A629" s="288" t="s">
        <v>1625</v>
      </c>
      <c r="B629" s="288"/>
      <c r="C629" s="288"/>
      <c r="D629" s="288"/>
      <c r="E629" s="288"/>
      <c r="F629" s="288" t="s">
        <v>1675</v>
      </c>
      <c r="G629" s="288"/>
      <c r="H629" s="288"/>
      <c r="I629" s="288"/>
      <c r="J629" s="288"/>
      <c r="K629" s="288"/>
      <c r="L629" s="288"/>
      <c r="M629" s="288"/>
      <c r="N629" s="288"/>
      <c r="O629" s="288"/>
      <c r="P629" s="288"/>
      <c r="Q629" s="288"/>
      <c r="R629" s="288"/>
      <c r="S629" s="288"/>
      <c r="T629" s="316"/>
      <c r="U629" s="316"/>
      <c r="V629" s="316"/>
      <c r="W629" s="316"/>
      <c r="X629" s="316"/>
      <c r="Y629" s="316" t="s">
        <v>1676</v>
      </c>
      <c r="Z629" s="691"/>
      <c r="AA629" s="691"/>
      <c r="AB629" s="691"/>
      <c r="AC629" s="691"/>
      <c r="AD629" s="691"/>
      <c r="AE629" s="691"/>
      <c r="AF629" s="691"/>
      <c r="AG629" s="691"/>
      <c r="AH629" s="691"/>
      <c r="AI629" s="691"/>
      <c r="AJ629" s="691"/>
      <c r="AK629" s="691"/>
      <c r="AL629" s="691"/>
      <c r="AM629" s="691"/>
      <c r="AN629" s="691"/>
      <c r="AO629" s="691"/>
      <c r="AP629" s="691"/>
      <c r="AQ629" s="317"/>
      <c r="AR629" s="317" t="s">
        <v>1046</v>
      </c>
      <c r="AS629" s="317"/>
      <c r="AT629" s="317" t="s">
        <v>1046</v>
      </c>
    </row>
    <row r="630" spans="1:46" ht="12.75">
      <c r="A630" s="230"/>
      <c r="B630" s="228" t="s">
        <v>1481</v>
      </c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28"/>
      <c r="Y630" s="228"/>
      <c r="Z630" s="228"/>
      <c r="AA630" s="228"/>
      <c r="AB630" s="228"/>
      <c r="AC630" s="228"/>
      <c r="AD630" s="228"/>
      <c r="AE630" s="228"/>
      <c r="AF630" s="228"/>
      <c r="AG630" s="228"/>
      <c r="AH630" s="228"/>
      <c r="AI630" s="228"/>
      <c r="AJ630" s="228"/>
      <c r="AK630" s="228"/>
      <c r="AL630" s="228"/>
      <c r="AM630" s="228"/>
      <c r="AN630" s="228"/>
      <c r="AO630" s="228"/>
      <c r="AP630" s="228"/>
      <c r="AQ630" s="228"/>
      <c r="AR630" s="228"/>
      <c r="AS630" s="228"/>
      <c r="AT630" s="228"/>
    </row>
    <row r="631" spans="1:46" ht="12.75">
      <c r="A631" s="230"/>
      <c r="B631" s="300" t="s">
        <v>1557</v>
      </c>
      <c r="C631" s="300"/>
      <c r="D631" s="300"/>
      <c r="E631" s="300"/>
      <c r="F631" s="301" t="s">
        <v>1558</v>
      </c>
      <c r="G631" s="301"/>
      <c r="H631" s="301"/>
      <c r="I631" s="301"/>
      <c r="J631" s="301"/>
      <c r="K631" s="301"/>
      <c r="L631" s="301"/>
      <c r="M631" s="301"/>
      <c r="N631" s="301"/>
      <c r="O631" s="301"/>
      <c r="P631" s="301"/>
      <c r="Q631" s="301"/>
      <c r="R631" s="301"/>
      <c r="S631" s="301"/>
      <c r="T631" s="302"/>
      <c r="U631" s="302"/>
      <c r="V631" s="302"/>
      <c r="W631" s="302"/>
      <c r="X631" s="302"/>
      <c r="Y631" s="302" t="s">
        <v>1677</v>
      </c>
      <c r="Z631" s="688"/>
      <c r="AA631" s="688"/>
      <c r="AB631" s="688"/>
      <c r="AC631" s="688"/>
      <c r="AD631" s="688"/>
      <c r="AE631" s="688"/>
      <c r="AF631" s="688"/>
      <c r="AG631" s="688"/>
      <c r="AH631" s="688"/>
      <c r="AI631" s="688"/>
      <c r="AJ631" s="688"/>
      <c r="AK631" s="688"/>
      <c r="AL631" s="688"/>
      <c r="AM631" s="688"/>
      <c r="AN631" s="688"/>
      <c r="AO631" s="688"/>
      <c r="AP631" s="688"/>
      <c r="AQ631" s="303"/>
      <c r="AR631" s="303" t="s">
        <v>1046</v>
      </c>
      <c r="AS631" s="303"/>
      <c r="AT631" s="303" t="s">
        <v>1046</v>
      </c>
    </row>
    <row r="632" spans="1:46" ht="12.75">
      <c r="A632" s="230"/>
      <c r="B632" s="300" t="s">
        <v>1566</v>
      </c>
      <c r="C632" s="300"/>
      <c r="D632" s="300"/>
      <c r="E632" s="300"/>
      <c r="F632" s="301" t="s">
        <v>1678</v>
      </c>
      <c r="G632" s="301"/>
      <c r="H632" s="301"/>
      <c r="I632" s="301"/>
      <c r="J632" s="301"/>
      <c r="K632" s="301"/>
      <c r="L632" s="301"/>
      <c r="M632" s="301"/>
      <c r="N632" s="301"/>
      <c r="O632" s="301"/>
      <c r="P632" s="301"/>
      <c r="Q632" s="301"/>
      <c r="R632" s="301"/>
      <c r="S632" s="301"/>
      <c r="T632" s="302"/>
      <c r="U632" s="302"/>
      <c r="V632" s="302"/>
      <c r="W632" s="302"/>
      <c r="X632" s="302"/>
      <c r="Y632" s="302" t="s">
        <v>1679</v>
      </c>
      <c r="Z632" s="688"/>
      <c r="AA632" s="688"/>
      <c r="AB632" s="688"/>
      <c r="AC632" s="688"/>
      <c r="AD632" s="688"/>
      <c r="AE632" s="688"/>
      <c r="AF632" s="688"/>
      <c r="AG632" s="688"/>
      <c r="AH632" s="688"/>
      <c r="AI632" s="688"/>
      <c r="AJ632" s="688"/>
      <c r="AK632" s="688"/>
      <c r="AL632" s="688"/>
      <c r="AM632" s="688"/>
      <c r="AN632" s="688"/>
      <c r="AO632" s="688"/>
      <c r="AP632" s="688"/>
      <c r="AQ632" s="303"/>
      <c r="AR632" s="303" t="s">
        <v>1046</v>
      </c>
      <c r="AS632" s="303"/>
      <c r="AT632" s="303" t="s">
        <v>1046</v>
      </c>
    </row>
    <row r="633" spans="1:46" ht="12.75">
      <c r="A633" s="230"/>
      <c r="B633" s="300" t="s">
        <v>1586</v>
      </c>
      <c r="C633" s="300"/>
      <c r="D633" s="300"/>
      <c r="E633" s="300"/>
      <c r="F633" s="301" t="s">
        <v>1680</v>
      </c>
      <c r="G633" s="301"/>
      <c r="H633" s="301"/>
      <c r="I633" s="301"/>
      <c r="J633" s="301"/>
      <c r="K633" s="301"/>
      <c r="L633" s="301"/>
      <c r="M633" s="301"/>
      <c r="N633" s="301"/>
      <c r="O633" s="301"/>
      <c r="P633" s="301"/>
      <c r="Q633" s="301"/>
      <c r="R633" s="301"/>
      <c r="S633" s="301"/>
      <c r="T633" s="302"/>
      <c r="U633" s="302"/>
      <c r="V633" s="302"/>
      <c r="W633" s="302"/>
      <c r="X633" s="302"/>
      <c r="Y633" s="302" t="s">
        <v>1681</v>
      </c>
      <c r="Z633" s="688"/>
      <c r="AA633" s="688"/>
      <c r="AB633" s="688"/>
      <c r="AC633" s="688"/>
      <c r="AD633" s="688"/>
      <c r="AE633" s="688"/>
      <c r="AF633" s="688"/>
      <c r="AG633" s="688"/>
      <c r="AH633" s="688"/>
      <c r="AI633" s="688"/>
      <c r="AJ633" s="688"/>
      <c r="AK633" s="688"/>
      <c r="AL633" s="688"/>
      <c r="AM633" s="688"/>
      <c r="AN633" s="688"/>
      <c r="AO633" s="688"/>
      <c r="AP633" s="688"/>
      <c r="AQ633" s="303"/>
      <c r="AR633" s="303" t="s">
        <v>1046</v>
      </c>
      <c r="AS633" s="303"/>
      <c r="AT633" s="303" t="s">
        <v>1046</v>
      </c>
    </row>
    <row r="634" spans="1:46" ht="12.75">
      <c r="A634" s="230"/>
      <c r="B634" s="300" t="s">
        <v>1602</v>
      </c>
      <c r="C634" s="300"/>
      <c r="D634" s="300"/>
      <c r="E634" s="300"/>
      <c r="F634" s="301" t="s">
        <v>1603</v>
      </c>
      <c r="G634" s="301"/>
      <c r="H634" s="301"/>
      <c r="I634" s="301"/>
      <c r="J634" s="301"/>
      <c r="K634" s="301"/>
      <c r="L634" s="301"/>
      <c r="M634" s="301"/>
      <c r="N634" s="301"/>
      <c r="O634" s="301"/>
      <c r="P634" s="301"/>
      <c r="Q634" s="301"/>
      <c r="R634" s="301"/>
      <c r="S634" s="301"/>
      <c r="T634" s="302"/>
      <c r="U634" s="302"/>
      <c r="V634" s="302"/>
      <c r="W634" s="302"/>
      <c r="X634" s="302"/>
      <c r="Y634" s="302" t="s">
        <v>1682</v>
      </c>
      <c r="Z634" s="688"/>
      <c r="AA634" s="688"/>
      <c r="AB634" s="688"/>
      <c r="AC634" s="688"/>
      <c r="AD634" s="688"/>
      <c r="AE634" s="688"/>
      <c r="AF634" s="688"/>
      <c r="AG634" s="688"/>
      <c r="AH634" s="688"/>
      <c r="AI634" s="688"/>
      <c r="AJ634" s="688"/>
      <c r="AK634" s="688"/>
      <c r="AL634" s="688"/>
      <c r="AM634" s="688"/>
      <c r="AN634" s="688"/>
      <c r="AO634" s="688"/>
      <c r="AP634" s="688"/>
      <c r="AQ634" s="303"/>
      <c r="AR634" s="303" t="s">
        <v>1046</v>
      </c>
      <c r="AS634" s="303"/>
      <c r="AT634" s="303" t="s">
        <v>1046</v>
      </c>
    </row>
    <row r="635" spans="1:46" ht="12.75">
      <c r="A635" s="230"/>
      <c r="B635" s="300" t="s">
        <v>1610</v>
      </c>
      <c r="C635" s="300"/>
      <c r="D635" s="300"/>
      <c r="E635" s="300"/>
      <c r="F635" s="301" t="s">
        <v>1683</v>
      </c>
      <c r="G635" s="301"/>
      <c r="H635" s="301"/>
      <c r="I635" s="301"/>
      <c r="J635" s="301"/>
      <c r="K635" s="301"/>
      <c r="L635" s="301"/>
      <c r="M635" s="301"/>
      <c r="N635" s="301"/>
      <c r="O635" s="301"/>
      <c r="P635" s="301"/>
      <c r="Q635" s="301"/>
      <c r="R635" s="301"/>
      <c r="S635" s="301"/>
      <c r="T635" s="302"/>
      <c r="U635" s="302"/>
      <c r="V635" s="302"/>
      <c r="W635" s="302"/>
      <c r="X635" s="302"/>
      <c r="Y635" s="302" t="s">
        <v>1684</v>
      </c>
      <c r="Z635" s="688"/>
      <c r="AA635" s="688"/>
      <c r="AB635" s="688"/>
      <c r="AC635" s="688"/>
      <c r="AD635" s="688"/>
      <c r="AE635" s="688"/>
      <c r="AF635" s="688"/>
      <c r="AG635" s="688"/>
      <c r="AH635" s="688"/>
      <c r="AI635" s="688"/>
      <c r="AJ635" s="688"/>
      <c r="AK635" s="688"/>
      <c r="AL635" s="688"/>
      <c r="AM635" s="688"/>
      <c r="AN635" s="688"/>
      <c r="AO635" s="688"/>
      <c r="AP635" s="688"/>
      <c r="AQ635" s="303"/>
      <c r="AR635" s="303" t="s">
        <v>1046</v>
      </c>
      <c r="AS635" s="303"/>
      <c r="AT635" s="303" t="s">
        <v>1046</v>
      </c>
    </row>
    <row r="636" spans="1:46" ht="12.75">
      <c r="A636" s="288" t="s">
        <v>1628</v>
      </c>
      <c r="B636" s="288"/>
      <c r="C636" s="288"/>
      <c r="D636" s="288"/>
      <c r="E636" s="288"/>
      <c r="F636" s="288" t="s">
        <v>1685</v>
      </c>
      <c r="G636" s="288"/>
      <c r="H636" s="288"/>
      <c r="I636" s="288"/>
      <c r="J636" s="288"/>
      <c r="K636" s="288"/>
      <c r="L636" s="288"/>
      <c r="M636" s="288"/>
      <c r="N636" s="288"/>
      <c r="O636" s="288"/>
      <c r="P636" s="288"/>
      <c r="Q636" s="288"/>
      <c r="R636" s="288"/>
      <c r="S636" s="288"/>
      <c r="T636" s="316"/>
      <c r="U636" s="316"/>
      <c r="V636" s="316"/>
      <c r="W636" s="316"/>
      <c r="X636" s="316"/>
      <c r="Y636" s="316" t="s">
        <v>1686</v>
      </c>
      <c r="Z636" s="691"/>
      <c r="AA636" s="691"/>
      <c r="AB636" s="691"/>
      <c r="AC636" s="691"/>
      <c r="AD636" s="691"/>
      <c r="AE636" s="691"/>
      <c r="AF636" s="691"/>
      <c r="AG636" s="691"/>
      <c r="AH636" s="691"/>
      <c r="AI636" s="691"/>
      <c r="AJ636" s="691"/>
      <c r="AK636" s="691"/>
      <c r="AL636" s="691"/>
      <c r="AM636" s="691"/>
      <c r="AN636" s="691"/>
      <c r="AO636" s="691"/>
      <c r="AP636" s="691"/>
      <c r="AQ636" s="317"/>
      <c r="AR636" s="317" t="s">
        <v>1046</v>
      </c>
      <c r="AS636" s="317"/>
      <c r="AT636" s="317" t="s">
        <v>1046</v>
      </c>
    </row>
    <row r="637" spans="1:46" ht="12.75">
      <c r="A637" s="230"/>
      <c r="B637" s="228" t="s">
        <v>1481</v>
      </c>
      <c r="C637" s="228"/>
      <c r="D637" s="228"/>
      <c r="E637" s="228"/>
      <c r="F637" s="228"/>
      <c r="G637" s="228"/>
      <c r="H637" s="228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28"/>
      <c r="Z637" s="228"/>
      <c r="AA637" s="228"/>
      <c r="AB637" s="228"/>
      <c r="AC637" s="228"/>
      <c r="AD637" s="228"/>
      <c r="AE637" s="228"/>
      <c r="AF637" s="228"/>
      <c r="AG637" s="228"/>
      <c r="AH637" s="228"/>
      <c r="AI637" s="228"/>
      <c r="AJ637" s="228"/>
      <c r="AK637" s="228"/>
      <c r="AL637" s="228"/>
      <c r="AM637" s="228"/>
      <c r="AN637" s="228"/>
      <c r="AO637" s="228"/>
      <c r="AP637" s="228"/>
      <c r="AQ637" s="228"/>
      <c r="AR637" s="228"/>
      <c r="AS637" s="228"/>
      <c r="AT637" s="228"/>
    </row>
    <row r="638" spans="1:46" ht="12.75">
      <c r="A638" s="230"/>
      <c r="B638" s="300" t="s">
        <v>1591</v>
      </c>
      <c r="C638" s="300"/>
      <c r="D638" s="300"/>
      <c r="E638" s="300"/>
      <c r="F638" s="301" t="s">
        <v>1592</v>
      </c>
      <c r="G638" s="301"/>
      <c r="H638" s="301"/>
      <c r="I638" s="301"/>
      <c r="J638" s="301"/>
      <c r="K638" s="301"/>
      <c r="L638" s="301"/>
      <c r="M638" s="301"/>
      <c r="N638" s="301"/>
      <c r="O638" s="301"/>
      <c r="P638" s="301"/>
      <c r="Q638" s="301"/>
      <c r="R638" s="301"/>
      <c r="S638" s="301"/>
      <c r="T638" s="302"/>
      <c r="U638" s="302"/>
      <c r="V638" s="302"/>
      <c r="W638" s="302"/>
      <c r="X638" s="302"/>
      <c r="Y638" s="302" t="s">
        <v>1687</v>
      </c>
      <c r="Z638" s="688"/>
      <c r="AA638" s="688"/>
      <c r="AB638" s="688"/>
      <c r="AC638" s="688"/>
      <c r="AD638" s="688"/>
      <c r="AE638" s="688"/>
      <c r="AF638" s="688"/>
      <c r="AG638" s="688"/>
      <c r="AH638" s="688"/>
      <c r="AI638" s="688"/>
      <c r="AJ638" s="688"/>
      <c r="AK638" s="688"/>
      <c r="AL638" s="688"/>
      <c r="AM638" s="688"/>
      <c r="AN638" s="688"/>
      <c r="AO638" s="688"/>
      <c r="AP638" s="688"/>
      <c r="AQ638" s="303"/>
      <c r="AR638" s="303" t="s">
        <v>1046</v>
      </c>
      <c r="AS638" s="303"/>
      <c r="AT638" s="303" t="s">
        <v>1046</v>
      </c>
    </row>
    <row r="639" spans="1:46" ht="12.75">
      <c r="A639" s="230"/>
      <c r="B639" s="300" t="s">
        <v>1600</v>
      </c>
      <c r="C639" s="300"/>
      <c r="D639" s="300"/>
      <c r="E639" s="300"/>
      <c r="F639" s="301" t="s">
        <v>1688</v>
      </c>
      <c r="G639" s="301"/>
      <c r="H639" s="301"/>
      <c r="I639" s="301"/>
      <c r="J639" s="301"/>
      <c r="K639" s="301"/>
      <c r="L639" s="301"/>
      <c r="M639" s="301"/>
      <c r="N639" s="301"/>
      <c r="O639" s="301"/>
      <c r="P639" s="301"/>
      <c r="Q639" s="301"/>
      <c r="R639" s="301"/>
      <c r="S639" s="301"/>
      <c r="T639" s="302"/>
      <c r="U639" s="302"/>
      <c r="V639" s="302"/>
      <c r="W639" s="302"/>
      <c r="X639" s="302"/>
      <c r="Y639" s="302" t="s">
        <v>1689</v>
      </c>
      <c r="Z639" s="688"/>
      <c r="AA639" s="688"/>
      <c r="AB639" s="688"/>
      <c r="AC639" s="688"/>
      <c r="AD639" s="688"/>
      <c r="AE639" s="688"/>
      <c r="AF639" s="688"/>
      <c r="AG639" s="688"/>
      <c r="AH639" s="688"/>
      <c r="AI639" s="688"/>
      <c r="AJ639" s="688"/>
      <c r="AK639" s="688"/>
      <c r="AL639" s="688"/>
      <c r="AM639" s="688"/>
      <c r="AN639" s="688"/>
      <c r="AO639" s="688"/>
      <c r="AP639" s="688"/>
      <c r="AQ639" s="303"/>
      <c r="AR639" s="303" t="s">
        <v>1046</v>
      </c>
      <c r="AS639" s="303"/>
      <c r="AT639" s="303" t="s">
        <v>1046</v>
      </c>
    </row>
    <row r="640" spans="1:46" ht="12.75">
      <c r="A640" s="230"/>
      <c r="B640" s="300" t="s">
        <v>1613</v>
      </c>
      <c r="C640" s="300"/>
      <c r="D640" s="300"/>
      <c r="E640" s="300"/>
      <c r="F640" s="301" t="s">
        <v>1614</v>
      </c>
      <c r="G640" s="301"/>
      <c r="H640" s="301"/>
      <c r="I640" s="301"/>
      <c r="J640" s="301"/>
      <c r="K640" s="301"/>
      <c r="L640" s="301"/>
      <c r="M640" s="301"/>
      <c r="N640" s="301"/>
      <c r="O640" s="301"/>
      <c r="P640" s="301"/>
      <c r="Q640" s="301"/>
      <c r="R640" s="301"/>
      <c r="S640" s="301"/>
      <c r="T640" s="302"/>
      <c r="U640" s="302"/>
      <c r="V640" s="302"/>
      <c r="W640" s="302"/>
      <c r="X640" s="302"/>
      <c r="Y640" s="302" t="s">
        <v>1690</v>
      </c>
      <c r="Z640" s="688"/>
      <c r="AA640" s="688"/>
      <c r="AB640" s="688"/>
      <c r="AC640" s="688"/>
      <c r="AD640" s="688"/>
      <c r="AE640" s="688"/>
      <c r="AF640" s="688"/>
      <c r="AG640" s="688"/>
      <c r="AH640" s="688"/>
      <c r="AI640" s="688"/>
      <c r="AJ640" s="688"/>
      <c r="AK640" s="688"/>
      <c r="AL640" s="688"/>
      <c r="AM640" s="688"/>
      <c r="AN640" s="688"/>
      <c r="AO640" s="688"/>
      <c r="AP640" s="688"/>
      <c r="AQ640" s="303"/>
      <c r="AR640" s="303" t="s">
        <v>1046</v>
      </c>
      <c r="AS640" s="303"/>
      <c r="AT640" s="303" t="s">
        <v>1046</v>
      </c>
    </row>
    <row r="641" spans="1:46" ht="12.75">
      <c r="A641" s="230"/>
      <c r="B641" s="300" t="s">
        <v>1622</v>
      </c>
      <c r="C641" s="300"/>
      <c r="D641" s="300"/>
      <c r="E641" s="300"/>
      <c r="F641" s="301" t="s">
        <v>1691</v>
      </c>
      <c r="G641" s="301"/>
      <c r="H641" s="301"/>
      <c r="I641" s="301"/>
      <c r="J641" s="301"/>
      <c r="K641" s="301"/>
      <c r="L641" s="301"/>
      <c r="M641" s="301"/>
      <c r="N641" s="301"/>
      <c r="O641" s="301"/>
      <c r="P641" s="301"/>
      <c r="Q641" s="301"/>
      <c r="R641" s="301"/>
      <c r="S641" s="301"/>
      <c r="T641" s="302"/>
      <c r="U641" s="302"/>
      <c r="V641" s="302"/>
      <c r="W641" s="302"/>
      <c r="X641" s="302"/>
      <c r="Y641" s="302" t="s">
        <v>1692</v>
      </c>
      <c r="Z641" s="688"/>
      <c r="AA641" s="688"/>
      <c r="AB641" s="688"/>
      <c r="AC641" s="688"/>
      <c r="AD641" s="688"/>
      <c r="AE641" s="688"/>
      <c r="AF641" s="688"/>
      <c r="AG641" s="688"/>
      <c r="AH641" s="688"/>
      <c r="AI641" s="688"/>
      <c r="AJ641" s="688"/>
      <c r="AK641" s="688"/>
      <c r="AL641" s="688"/>
      <c r="AM641" s="688"/>
      <c r="AN641" s="688"/>
      <c r="AO641" s="688"/>
      <c r="AP641" s="688"/>
      <c r="AQ641" s="303"/>
      <c r="AR641" s="303" t="s">
        <v>1046</v>
      </c>
      <c r="AS641" s="303"/>
      <c r="AT641" s="303" t="s">
        <v>1046</v>
      </c>
    </row>
    <row r="642" spans="1:46" ht="12.75">
      <c r="A642" s="288" t="s">
        <v>1539</v>
      </c>
      <c r="B642" s="288"/>
      <c r="C642" s="288"/>
      <c r="D642" s="288"/>
      <c r="E642" s="288"/>
      <c r="F642" s="288" t="s">
        <v>1540</v>
      </c>
      <c r="G642" s="288"/>
      <c r="H642" s="288"/>
      <c r="I642" s="288"/>
      <c r="J642" s="288"/>
      <c r="K642" s="288"/>
      <c r="L642" s="288"/>
      <c r="M642" s="288"/>
      <c r="N642" s="288"/>
      <c r="O642" s="288"/>
      <c r="P642" s="288"/>
      <c r="Q642" s="288"/>
      <c r="R642" s="288"/>
      <c r="S642" s="288"/>
      <c r="T642" s="316"/>
      <c r="U642" s="316"/>
      <c r="V642" s="316"/>
      <c r="W642" s="316"/>
      <c r="X642" s="316"/>
      <c r="Y642" s="316" t="s">
        <v>1693</v>
      </c>
      <c r="Z642" s="691"/>
      <c r="AA642" s="691"/>
      <c r="AB642" s="691"/>
      <c r="AC642" s="691"/>
      <c r="AD642" s="691"/>
      <c r="AE642" s="691"/>
      <c r="AF642" s="691"/>
      <c r="AG642" s="691"/>
      <c r="AH642" s="691"/>
      <c r="AI642" s="691"/>
      <c r="AJ642" s="691"/>
      <c r="AK642" s="691"/>
      <c r="AL642" s="691"/>
      <c r="AM642" s="691"/>
      <c r="AN642" s="691"/>
      <c r="AO642" s="691"/>
      <c r="AP642" s="691"/>
      <c r="AQ642" s="317"/>
      <c r="AR642" s="317" t="s">
        <v>1046</v>
      </c>
      <c r="AS642" s="317"/>
      <c r="AT642" s="317" t="s">
        <v>1046</v>
      </c>
    </row>
    <row r="643" spans="1:46" ht="12.75">
      <c r="A643" s="230"/>
      <c r="B643" s="228" t="s">
        <v>1481</v>
      </c>
      <c r="C643" s="228"/>
      <c r="D643" s="228"/>
      <c r="E643" s="228"/>
      <c r="F643" s="228"/>
      <c r="G643" s="228"/>
      <c r="H643" s="228"/>
      <c r="I643" s="228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228"/>
      <c r="U643" s="228"/>
      <c r="V643" s="228"/>
      <c r="W643" s="228"/>
      <c r="X643" s="228"/>
      <c r="Y643" s="228"/>
      <c r="Z643" s="228"/>
      <c r="AA643" s="228"/>
      <c r="AB643" s="228"/>
      <c r="AC643" s="228"/>
      <c r="AD643" s="228"/>
      <c r="AE643" s="228"/>
      <c r="AF643" s="228"/>
      <c r="AG643" s="228"/>
      <c r="AH643" s="228"/>
      <c r="AI643" s="228"/>
      <c r="AJ643" s="228"/>
      <c r="AK643" s="228"/>
      <c r="AL643" s="228"/>
      <c r="AM643" s="228"/>
      <c r="AN643" s="228"/>
      <c r="AO643" s="228"/>
      <c r="AP643" s="228"/>
      <c r="AQ643" s="228"/>
      <c r="AR643" s="228"/>
      <c r="AS643" s="228"/>
      <c r="AT643" s="228"/>
    </row>
    <row r="644" spans="1:46" ht="12.75">
      <c r="A644" s="230"/>
      <c r="B644" s="300" t="s">
        <v>1482</v>
      </c>
      <c r="C644" s="300"/>
      <c r="D644" s="300"/>
      <c r="E644" s="300"/>
      <c r="F644" s="301" t="s">
        <v>1694</v>
      </c>
      <c r="G644" s="301"/>
      <c r="H644" s="301"/>
      <c r="I644" s="301"/>
      <c r="J644" s="301"/>
      <c r="K644" s="301"/>
      <c r="L644" s="301"/>
      <c r="M644" s="301"/>
      <c r="N644" s="301"/>
      <c r="O644" s="301"/>
      <c r="P644" s="301"/>
      <c r="Q644" s="301"/>
      <c r="R644" s="301"/>
      <c r="S644" s="301"/>
      <c r="T644" s="302"/>
      <c r="U644" s="302"/>
      <c r="V644" s="302"/>
      <c r="W644" s="302"/>
      <c r="X644" s="302"/>
      <c r="Y644" s="302" t="s">
        <v>1695</v>
      </c>
      <c r="Z644" s="688"/>
      <c r="AA644" s="688"/>
      <c r="AB644" s="688"/>
      <c r="AC644" s="688"/>
      <c r="AD644" s="688"/>
      <c r="AE644" s="688"/>
      <c r="AF644" s="688"/>
      <c r="AG644" s="688"/>
      <c r="AH644" s="688"/>
      <c r="AI644" s="688"/>
      <c r="AJ644" s="688"/>
      <c r="AK644" s="688"/>
      <c r="AL644" s="688"/>
      <c r="AM644" s="688"/>
      <c r="AN644" s="688"/>
      <c r="AO644" s="688"/>
      <c r="AP644" s="688"/>
      <c r="AQ644" s="303"/>
      <c r="AR644" s="303" t="s">
        <v>1046</v>
      </c>
      <c r="AS644" s="303"/>
      <c r="AT644" s="303" t="s">
        <v>1046</v>
      </c>
    </row>
    <row r="645" spans="1:46" ht="12.75">
      <c r="A645" s="230"/>
      <c r="B645" s="300" t="s">
        <v>1485</v>
      </c>
      <c r="C645" s="300"/>
      <c r="D645" s="300"/>
      <c r="E645" s="300"/>
      <c r="F645" s="301" t="s">
        <v>1662</v>
      </c>
      <c r="G645" s="301"/>
      <c r="H645" s="301"/>
      <c r="I645" s="301"/>
      <c r="J645" s="301"/>
      <c r="K645" s="301"/>
      <c r="L645" s="301"/>
      <c r="M645" s="301"/>
      <c r="N645" s="301"/>
      <c r="O645" s="301"/>
      <c r="P645" s="301"/>
      <c r="Q645" s="301"/>
      <c r="R645" s="301"/>
      <c r="S645" s="301"/>
      <c r="T645" s="302"/>
      <c r="U645" s="302"/>
      <c r="V645" s="302"/>
      <c r="W645" s="302"/>
      <c r="X645" s="302"/>
      <c r="Y645" s="302" t="s">
        <v>1696</v>
      </c>
      <c r="Z645" s="688"/>
      <c r="AA645" s="688"/>
      <c r="AB645" s="688"/>
      <c r="AC645" s="688"/>
      <c r="AD645" s="688"/>
      <c r="AE645" s="688"/>
      <c r="AF645" s="688"/>
      <c r="AG645" s="688"/>
      <c r="AH645" s="688"/>
      <c r="AI645" s="688"/>
      <c r="AJ645" s="688"/>
      <c r="AK645" s="688"/>
      <c r="AL645" s="688"/>
      <c r="AM645" s="688"/>
      <c r="AN645" s="688"/>
      <c r="AO645" s="688"/>
      <c r="AP645" s="688"/>
      <c r="AQ645" s="303"/>
      <c r="AR645" s="303" t="s">
        <v>1046</v>
      </c>
      <c r="AS645" s="303"/>
      <c r="AT645" s="303" t="s">
        <v>1046</v>
      </c>
    </row>
    <row r="646" spans="1:46" ht="12.75">
      <c r="A646" s="230"/>
      <c r="B646" s="300" t="s">
        <v>1503</v>
      </c>
      <c r="C646" s="300"/>
      <c r="D646" s="300"/>
      <c r="E646" s="300"/>
      <c r="F646" s="301" t="s">
        <v>181</v>
      </c>
      <c r="G646" s="301"/>
      <c r="H646" s="301"/>
      <c r="I646" s="301"/>
      <c r="J646" s="301"/>
      <c r="K646" s="301"/>
      <c r="L646" s="301"/>
      <c r="M646" s="301"/>
      <c r="N646" s="301"/>
      <c r="O646" s="301"/>
      <c r="P646" s="301"/>
      <c r="Q646" s="301"/>
      <c r="R646" s="301"/>
      <c r="S646" s="301"/>
      <c r="T646" s="302"/>
      <c r="U646" s="302"/>
      <c r="V646" s="302"/>
      <c r="W646" s="302"/>
      <c r="X646" s="302"/>
      <c r="Y646" s="302" t="s">
        <v>1697</v>
      </c>
      <c r="Z646" s="688"/>
      <c r="AA646" s="688"/>
      <c r="AB646" s="688"/>
      <c r="AC646" s="688"/>
      <c r="AD646" s="688"/>
      <c r="AE646" s="688"/>
      <c r="AF646" s="688"/>
      <c r="AG646" s="688"/>
      <c r="AH646" s="688"/>
      <c r="AI646" s="688"/>
      <c r="AJ646" s="688"/>
      <c r="AK646" s="688"/>
      <c r="AL646" s="688"/>
      <c r="AM646" s="688"/>
      <c r="AN646" s="688"/>
      <c r="AO646" s="688"/>
      <c r="AP646" s="688"/>
      <c r="AQ646" s="303"/>
      <c r="AR646" s="303" t="s">
        <v>1046</v>
      </c>
      <c r="AS646" s="303"/>
      <c r="AT646" s="303" t="s">
        <v>1046</v>
      </c>
    </row>
    <row r="647" spans="1:46" ht="12.75">
      <c r="A647" s="230"/>
      <c r="B647" s="300" t="s">
        <v>1505</v>
      </c>
      <c r="C647" s="300"/>
      <c r="D647" s="300"/>
      <c r="E647" s="300"/>
      <c r="F647" s="301" t="s">
        <v>183</v>
      </c>
      <c r="G647" s="301"/>
      <c r="H647" s="301"/>
      <c r="I647" s="301"/>
      <c r="J647" s="301"/>
      <c r="K647" s="301"/>
      <c r="L647" s="301"/>
      <c r="M647" s="301"/>
      <c r="N647" s="301"/>
      <c r="O647" s="301"/>
      <c r="P647" s="301"/>
      <c r="Q647" s="301"/>
      <c r="R647" s="301"/>
      <c r="S647" s="301"/>
      <c r="T647" s="302"/>
      <c r="U647" s="302"/>
      <c r="V647" s="302"/>
      <c r="W647" s="302"/>
      <c r="X647" s="302"/>
      <c r="Y647" s="302" t="s">
        <v>1698</v>
      </c>
      <c r="Z647" s="688"/>
      <c r="AA647" s="688"/>
      <c r="AB647" s="688"/>
      <c r="AC647" s="688"/>
      <c r="AD647" s="688"/>
      <c r="AE647" s="688"/>
      <c r="AF647" s="688"/>
      <c r="AG647" s="688"/>
      <c r="AH647" s="688"/>
      <c r="AI647" s="688"/>
      <c r="AJ647" s="688"/>
      <c r="AK647" s="688"/>
      <c r="AL647" s="688"/>
      <c r="AM647" s="688"/>
      <c r="AN647" s="688"/>
      <c r="AO647" s="688"/>
      <c r="AP647" s="688"/>
      <c r="AQ647" s="303"/>
      <c r="AR647" s="303" t="s">
        <v>1046</v>
      </c>
      <c r="AS647" s="303"/>
      <c r="AT647" s="303" t="s">
        <v>1046</v>
      </c>
    </row>
    <row r="648" spans="1:46" ht="12.75">
      <c r="A648" s="230"/>
      <c r="B648" s="300" t="s">
        <v>1509</v>
      </c>
      <c r="C648" s="300"/>
      <c r="D648" s="300"/>
      <c r="E648" s="300"/>
      <c r="F648" s="301" t="s">
        <v>1699</v>
      </c>
      <c r="G648" s="301"/>
      <c r="H648" s="301"/>
      <c r="I648" s="301"/>
      <c r="J648" s="301"/>
      <c r="K648" s="301"/>
      <c r="L648" s="301"/>
      <c r="M648" s="301"/>
      <c r="N648" s="301"/>
      <c r="O648" s="301"/>
      <c r="P648" s="301"/>
      <c r="Q648" s="301"/>
      <c r="R648" s="301"/>
      <c r="S648" s="301"/>
      <c r="T648" s="302"/>
      <c r="U648" s="302"/>
      <c r="V648" s="302"/>
      <c r="W648" s="302"/>
      <c r="X648" s="302"/>
      <c r="Y648" s="302" t="s">
        <v>1700</v>
      </c>
      <c r="Z648" s="688"/>
      <c r="AA648" s="688"/>
      <c r="AB648" s="688"/>
      <c r="AC648" s="688"/>
      <c r="AD648" s="688"/>
      <c r="AE648" s="688"/>
      <c r="AF648" s="688"/>
      <c r="AG648" s="688"/>
      <c r="AH648" s="688"/>
      <c r="AI648" s="688"/>
      <c r="AJ648" s="688"/>
      <c r="AK648" s="688"/>
      <c r="AL648" s="688"/>
      <c r="AM648" s="688"/>
      <c r="AN648" s="688"/>
      <c r="AO648" s="688"/>
      <c r="AP648" s="688"/>
      <c r="AQ648" s="303"/>
      <c r="AR648" s="303" t="s">
        <v>1046</v>
      </c>
      <c r="AS648" s="303"/>
      <c r="AT648" s="303" t="s">
        <v>1046</v>
      </c>
    </row>
    <row r="649" spans="1:46" ht="12.75">
      <c r="A649" s="230"/>
      <c r="B649" s="300" t="s">
        <v>1522</v>
      </c>
      <c r="C649" s="300"/>
      <c r="D649" s="300"/>
      <c r="E649" s="300"/>
      <c r="F649" s="301" t="s">
        <v>188</v>
      </c>
      <c r="G649" s="301"/>
      <c r="H649" s="301"/>
      <c r="I649" s="301"/>
      <c r="J649" s="301"/>
      <c r="K649" s="301"/>
      <c r="L649" s="301"/>
      <c r="M649" s="301"/>
      <c r="N649" s="301"/>
      <c r="O649" s="301"/>
      <c r="P649" s="301"/>
      <c r="Q649" s="301"/>
      <c r="R649" s="301"/>
      <c r="S649" s="301"/>
      <c r="T649" s="302"/>
      <c r="U649" s="302"/>
      <c r="V649" s="302"/>
      <c r="W649" s="302"/>
      <c r="X649" s="302"/>
      <c r="Y649" s="302" t="s">
        <v>1701</v>
      </c>
      <c r="Z649" s="688"/>
      <c r="AA649" s="688"/>
      <c r="AB649" s="688"/>
      <c r="AC649" s="688"/>
      <c r="AD649" s="688"/>
      <c r="AE649" s="688"/>
      <c r="AF649" s="688"/>
      <c r="AG649" s="688"/>
      <c r="AH649" s="688"/>
      <c r="AI649" s="688"/>
      <c r="AJ649" s="688"/>
      <c r="AK649" s="688"/>
      <c r="AL649" s="688"/>
      <c r="AM649" s="688"/>
      <c r="AN649" s="688"/>
      <c r="AO649" s="688"/>
      <c r="AP649" s="688"/>
      <c r="AQ649" s="303"/>
      <c r="AR649" s="303" t="s">
        <v>1046</v>
      </c>
      <c r="AS649" s="303"/>
      <c r="AT649" s="303" t="s">
        <v>1046</v>
      </c>
    </row>
    <row r="650" spans="1:46" ht="12.75">
      <c r="A650" s="230"/>
      <c r="B650" s="300" t="s">
        <v>1524</v>
      </c>
      <c r="C650" s="300"/>
      <c r="D650" s="300"/>
      <c r="E650" s="300"/>
      <c r="F650" s="301" t="s">
        <v>1525</v>
      </c>
      <c r="G650" s="301"/>
      <c r="H650" s="301"/>
      <c r="I650" s="301"/>
      <c r="J650" s="301"/>
      <c r="K650" s="301"/>
      <c r="L650" s="301"/>
      <c r="M650" s="301"/>
      <c r="N650" s="301"/>
      <c r="O650" s="301"/>
      <c r="P650" s="301"/>
      <c r="Q650" s="301"/>
      <c r="R650" s="301"/>
      <c r="S650" s="301"/>
      <c r="T650" s="302"/>
      <c r="U650" s="302"/>
      <c r="V650" s="302"/>
      <c r="W650" s="302"/>
      <c r="X650" s="302"/>
      <c r="Y650" s="302" t="s">
        <v>1702</v>
      </c>
      <c r="Z650" s="688"/>
      <c r="AA650" s="688"/>
      <c r="AB650" s="688"/>
      <c r="AC650" s="688"/>
      <c r="AD650" s="688"/>
      <c r="AE650" s="688"/>
      <c r="AF650" s="688"/>
      <c r="AG650" s="688"/>
      <c r="AH650" s="688"/>
      <c r="AI650" s="688"/>
      <c r="AJ650" s="688"/>
      <c r="AK650" s="688"/>
      <c r="AL650" s="688"/>
      <c r="AM650" s="688"/>
      <c r="AN650" s="688"/>
      <c r="AO650" s="688"/>
      <c r="AP650" s="688"/>
      <c r="AQ650" s="303"/>
      <c r="AR650" s="303" t="s">
        <v>1046</v>
      </c>
      <c r="AS650" s="303"/>
      <c r="AT650" s="303" t="s">
        <v>1046</v>
      </c>
    </row>
    <row r="651" spans="1:46" ht="12.75">
      <c r="A651" s="230"/>
      <c r="B651" s="300" t="s">
        <v>1530</v>
      </c>
      <c r="C651" s="300"/>
      <c r="D651" s="300"/>
      <c r="E651" s="300"/>
      <c r="F651" s="301" t="s">
        <v>1703</v>
      </c>
      <c r="G651" s="301"/>
      <c r="H651" s="301"/>
      <c r="I651" s="301"/>
      <c r="J651" s="301"/>
      <c r="K651" s="301"/>
      <c r="L651" s="301"/>
      <c r="M651" s="301"/>
      <c r="N651" s="301"/>
      <c r="O651" s="301"/>
      <c r="P651" s="301"/>
      <c r="Q651" s="301"/>
      <c r="R651" s="301"/>
      <c r="S651" s="301"/>
      <c r="T651" s="302"/>
      <c r="U651" s="302"/>
      <c r="V651" s="302"/>
      <c r="W651" s="302"/>
      <c r="X651" s="302"/>
      <c r="Y651" s="302" t="s">
        <v>1704</v>
      </c>
      <c r="Z651" s="688"/>
      <c r="AA651" s="688"/>
      <c r="AB651" s="688"/>
      <c r="AC651" s="688"/>
      <c r="AD651" s="688"/>
      <c r="AE651" s="688"/>
      <c r="AF651" s="688"/>
      <c r="AG651" s="688"/>
      <c r="AH651" s="688"/>
      <c r="AI651" s="688"/>
      <c r="AJ651" s="688"/>
      <c r="AK651" s="688"/>
      <c r="AL651" s="688"/>
      <c r="AM651" s="688"/>
      <c r="AN651" s="688"/>
      <c r="AO651" s="688"/>
      <c r="AP651" s="688"/>
      <c r="AQ651" s="303"/>
      <c r="AR651" s="303" t="s">
        <v>1046</v>
      </c>
      <c r="AS651" s="303"/>
      <c r="AT651" s="303" t="s">
        <v>1046</v>
      </c>
    </row>
    <row r="652" spans="1:46" ht="12.75">
      <c r="A652" s="288" t="s">
        <v>1542</v>
      </c>
      <c r="B652" s="288"/>
      <c r="C652" s="288"/>
      <c r="D652" s="288"/>
      <c r="E652" s="288"/>
      <c r="F652" s="288" t="s">
        <v>1705</v>
      </c>
      <c r="G652" s="288"/>
      <c r="H652" s="288"/>
      <c r="I652" s="288"/>
      <c r="J652" s="288"/>
      <c r="K652" s="288"/>
      <c r="L652" s="288"/>
      <c r="M652" s="288"/>
      <c r="N652" s="288"/>
      <c r="O652" s="288"/>
      <c r="P652" s="288"/>
      <c r="Q652" s="288"/>
      <c r="R652" s="288"/>
      <c r="S652" s="288"/>
      <c r="T652" s="316"/>
      <c r="U652" s="316"/>
      <c r="V652" s="316"/>
      <c r="W652" s="316"/>
      <c r="X652" s="316"/>
      <c r="Y652" s="316" t="s">
        <v>1706</v>
      </c>
      <c r="Z652" s="691"/>
      <c r="AA652" s="691"/>
      <c r="AB652" s="691"/>
      <c r="AC652" s="691"/>
      <c r="AD652" s="691"/>
      <c r="AE652" s="691"/>
      <c r="AF652" s="691"/>
      <c r="AG652" s="691"/>
      <c r="AH652" s="691"/>
      <c r="AI652" s="691"/>
      <c r="AJ652" s="691"/>
      <c r="AK652" s="691"/>
      <c r="AL652" s="691"/>
      <c r="AM652" s="691"/>
      <c r="AN652" s="691"/>
      <c r="AO652" s="691"/>
      <c r="AP652" s="691"/>
      <c r="AQ652" s="317"/>
      <c r="AR652" s="317" t="s">
        <v>1046</v>
      </c>
      <c r="AS652" s="317"/>
      <c r="AT652" s="317" t="s">
        <v>1046</v>
      </c>
    </row>
    <row r="653" spans="1:46" ht="12.75">
      <c r="A653" s="230"/>
      <c r="B653" s="228" t="s">
        <v>1481</v>
      </c>
      <c r="C653" s="228"/>
      <c r="D653" s="228"/>
      <c r="E653" s="228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8"/>
      <c r="Q653" s="228"/>
      <c r="R653" s="228"/>
      <c r="S653" s="228"/>
      <c r="T653" s="228"/>
      <c r="U653" s="228"/>
      <c r="V653" s="228"/>
      <c r="W653" s="228"/>
      <c r="X653" s="228"/>
      <c r="Y653" s="228"/>
      <c r="Z653" s="228"/>
      <c r="AA653" s="228"/>
      <c r="AB653" s="228"/>
      <c r="AC653" s="228"/>
      <c r="AD653" s="228"/>
      <c r="AE653" s="228"/>
      <c r="AF653" s="228"/>
      <c r="AG653" s="228"/>
      <c r="AH653" s="228"/>
      <c r="AI653" s="228"/>
      <c r="AJ653" s="228"/>
      <c r="AK653" s="228"/>
      <c r="AL653" s="228"/>
      <c r="AM653" s="228"/>
      <c r="AN653" s="228"/>
      <c r="AO653" s="228"/>
      <c r="AP653" s="228"/>
      <c r="AQ653" s="228"/>
      <c r="AR653" s="228"/>
      <c r="AS653" s="228"/>
      <c r="AT653" s="228"/>
    </row>
    <row r="654" spans="1:46" ht="12.75">
      <c r="A654" s="230"/>
      <c r="B654" s="300" t="s">
        <v>1491</v>
      </c>
      <c r="C654" s="300"/>
      <c r="D654" s="300"/>
      <c r="E654" s="300"/>
      <c r="F654" s="301" t="s">
        <v>1492</v>
      </c>
      <c r="G654" s="301"/>
      <c r="H654" s="301"/>
      <c r="I654" s="301"/>
      <c r="J654" s="301"/>
      <c r="K654" s="301"/>
      <c r="L654" s="301"/>
      <c r="M654" s="301"/>
      <c r="N654" s="301"/>
      <c r="O654" s="301"/>
      <c r="P654" s="301"/>
      <c r="Q654" s="301"/>
      <c r="R654" s="301"/>
      <c r="S654" s="301"/>
      <c r="T654" s="302"/>
      <c r="U654" s="302"/>
      <c r="V654" s="302"/>
      <c r="W654" s="302"/>
      <c r="X654" s="302"/>
      <c r="Y654" s="302" t="s">
        <v>1707</v>
      </c>
      <c r="Z654" s="688"/>
      <c r="AA654" s="688"/>
      <c r="AB654" s="688"/>
      <c r="AC654" s="688"/>
      <c r="AD654" s="688"/>
      <c r="AE654" s="688"/>
      <c r="AF654" s="688"/>
      <c r="AG654" s="688"/>
      <c r="AH654" s="688"/>
      <c r="AI654" s="688"/>
      <c r="AJ654" s="688"/>
      <c r="AK654" s="688"/>
      <c r="AL654" s="688"/>
      <c r="AM654" s="688"/>
      <c r="AN654" s="688"/>
      <c r="AO654" s="688"/>
      <c r="AP654" s="688"/>
      <c r="AQ654" s="303"/>
      <c r="AR654" s="303" t="s">
        <v>1046</v>
      </c>
      <c r="AS654" s="303"/>
      <c r="AT654" s="303" t="s">
        <v>1046</v>
      </c>
    </row>
    <row r="655" spans="1:46" ht="12.75">
      <c r="A655" s="230"/>
      <c r="B655" s="300" t="s">
        <v>1494</v>
      </c>
      <c r="C655" s="300"/>
      <c r="D655" s="300"/>
      <c r="E655" s="300"/>
      <c r="F655" s="301" t="s">
        <v>1495</v>
      </c>
      <c r="G655" s="301"/>
      <c r="H655" s="301"/>
      <c r="I655" s="301"/>
      <c r="J655" s="301"/>
      <c r="K655" s="301"/>
      <c r="L655" s="301"/>
      <c r="M655" s="301"/>
      <c r="N655" s="301"/>
      <c r="O655" s="301"/>
      <c r="P655" s="301"/>
      <c r="Q655" s="301"/>
      <c r="R655" s="301"/>
      <c r="S655" s="301"/>
      <c r="T655" s="302"/>
      <c r="U655" s="302"/>
      <c r="V655" s="302"/>
      <c r="W655" s="302"/>
      <c r="X655" s="302"/>
      <c r="Y655" s="302" t="s">
        <v>1708</v>
      </c>
      <c r="Z655" s="688"/>
      <c r="AA655" s="688"/>
      <c r="AB655" s="688"/>
      <c r="AC655" s="688"/>
      <c r="AD655" s="688"/>
      <c r="AE655" s="688"/>
      <c r="AF655" s="688"/>
      <c r="AG655" s="688"/>
      <c r="AH655" s="688"/>
      <c r="AI655" s="688"/>
      <c r="AJ655" s="688"/>
      <c r="AK655" s="688"/>
      <c r="AL655" s="688"/>
      <c r="AM655" s="688"/>
      <c r="AN655" s="688"/>
      <c r="AO655" s="688"/>
      <c r="AP655" s="688"/>
      <c r="AQ655" s="303"/>
      <c r="AR655" s="303" t="s">
        <v>1046</v>
      </c>
      <c r="AS655" s="303"/>
      <c r="AT655" s="303" t="s">
        <v>1046</v>
      </c>
    </row>
    <row r="656" spans="1:46" ht="12.75">
      <c r="A656" s="230"/>
      <c r="B656" s="300" t="s">
        <v>1500</v>
      </c>
      <c r="C656" s="300"/>
      <c r="D656" s="300"/>
      <c r="E656" s="300"/>
      <c r="F656" s="301" t="s">
        <v>1709</v>
      </c>
      <c r="G656" s="301"/>
      <c r="H656" s="301"/>
      <c r="I656" s="301"/>
      <c r="J656" s="301"/>
      <c r="K656" s="301"/>
      <c r="L656" s="301"/>
      <c r="M656" s="301"/>
      <c r="N656" s="301"/>
      <c r="O656" s="301"/>
      <c r="P656" s="301"/>
      <c r="Q656" s="301"/>
      <c r="R656" s="301"/>
      <c r="S656" s="301"/>
      <c r="T656" s="302"/>
      <c r="U656" s="302"/>
      <c r="V656" s="302"/>
      <c r="W656" s="302"/>
      <c r="X656" s="302"/>
      <c r="Y656" s="302" t="s">
        <v>1710</v>
      </c>
      <c r="Z656" s="688"/>
      <c r="AA656" s="688"/>
      <c r="AB656" s="688"/>
      <c r="AC656" s="688"/>
      <c r="AD656" s="688"/>
      <c r="AE656" s="688"/>
      <c r="AF656" s="688"/>
      <c r="AG656" s="688"/>
      <c r="AH656" s="688"/>
      <c r="AI656" s="688"/>
      <c r="AJ656" s="688"/>
      <c r="AK656" s="688"/>
      <c r="AL656" s="688"/>
      <c r="AM656" s="688"/>
      <c r="AN656" s="688"/>
      <c r="AO656" s="688"/>
      <c r="AP656" s="688"/>
      <c r="AQ656" s="303"/>
      <c r="AR656" s="303" t="s">
        <v>1046</v>
      </c>
      <c r="AS656" s="303"/>
      <c r="AT656" s="303" t="s">
        <v>1046</v>
      </c>
    </row>
    <row r="657" spans="1:46" ht="12.75">
      <c r="A657" s="288" t="s">
        <v>1631</v>
      </c>
      <c r="B657" s="288"/>
      <c r="C657" s="288"/>
      <c r="D657" s="288"/>
      <c r="E657" s="288"/>
      <c r="F657" s="288" t="s">
        <v>1711</v>
      </c>
      <c r="G657" s="288"/>
      <c r="H657" s="288"/>
      <c r="I657" s="288"/>
      <c r="J657" s="288"/>
      <c r="K657" s="288"/>
      <c r="L657" s="288"/>
      <c r="M657" s="288"/>
      <c r="N657" s="288"/>
      <c r="O657" s="288"/>
      <c r="P657" s="288"/>
      <c r="Q657" s="288"/>
      <c r="R657" s="288"/>
      <c r="S657" s="288"/>
      <c r="T657" s="316"/>
      <c r="U657" s="316"/>
      <c r="V657" s="316"/>
      <c r="W657" s="316"/>
      <c r="X657" s="316"/>
      <c r="Y657" s="316" t="s">
        <v>1712</v>
      </c>
      <c r="Z657" s="691"/>
      <c r="AA657" s="691"/>
      <c r="AB657" s="691"/>
      <c r="AC657" s="691"/>
      <c r="AD657" s="691"/>
      <c r="AE657" s="691"/>
      <c r="AF657" s="691"/>
      <c r="AG657" s="691"/>
      <c r="AH657" s="691"/>
      <c r="AI657" s="691"/>
      <c r="AJ657" s="691"/>
      <c r="AK657" s="691"/>
      <c r="AL657" s="691"/>
      <c r="AM657" s="691"/>
      <c r="AN657" s="691"/>
      <c r="AO657" s="691"/>
      <c r="AP657" s="691"/>
      <c r="AQ657" s="317"/>
      <c r="AR657" s="317" t="s">
        <v>1046</v>
      </c>
      <c r="AS657" s="317"/>
      <c r="AT657" s="317" t="s">
        <v>1046</v>
      </c>
    </row>
    <row r="658" spans="1:46" ht="12.75">
      <c r="A658" s="230"/>
      <c r="B658" s="228" t="s">
        <v>1481</v>
      </c>
      <c r="C658" s="228"/>
      <c r="D658" s="228"/>
      <c r="E658" s="228"/>
      <c r="F658" s="228"/>
      <c r="G658" s="228"/>
      <c r="H658" s="228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28"/>
      <c r="Y658" s="228"/>
      <c r="Z658" s="228"/>
      <c r="AA658" s="228"/>
      <c r="AB658" s="228"/>
      <c r="AC658" s="228"/>
      <c r="AD658" s="228"/>
      <c r="AE658" s="228"/>
      <c r="AF658" s="228"/>
      <c r="AG658" s="228"/>
      <c r="AH658" s="228"/>
      <c r="AI658" s="228"/>
      <c r="AJ658" s="228"/>
      <c r="AK658" s="228"/>
      <c r="AL658" s="228"/>
      <c r="AM658" s="228"/>
      <c r="AN658" s="228"/>
      <c r="AO658" s="228"/>
      <c r="AP658" s="228"/>
      <c r="AQ658" s="228"/>
      <c r="AR658" s="228"/>
      <c r="AS658" s="228"/>
      <c r="AT658" s="228"/>
    </row>
    <row r="659" spans="1:46" ht="12.75">
      <c r="A659" s="230"/>
      <c r="B659" s="300" t="s">
        <v>1557</v>
      </c>
      <c r="C659" s="300"/>
      <c r="D659" s="300"/>
      <c r="E659" s="300"/>
      <c r="F659" s="301" t="s">
        <v>1558</v>
      </c>
      <c r="G659" s="301"/>
      <c r="H659" s="301"/>
      <c r="I659" s="301"/>
      <c r="J659" s="301"/>
      <c r="K659" s="301"/>
      <c r="L659" s="301"/>
      <c r="M659" s="301"/>
      <c r="N659" s="301"/>
      <c r="O659" s="301"/>
      <c r="P659" s="301"/>
      <c r="Q659" s="301"/>
      <c r="R659" s="301"/>
      <c r="S659" s="301"/>
      <c r="T659" s="302"/>
      <c r="U659" s="302"/>
      <c r="V659" s="302"/>
      <c r="W659" s="302"/>
      <c r="X659" s="302"/>
      <c r="Y659" s="302" t="s">
        <v>1713</v>
      </c>
      <c r="Z659" s="688"/>
      <c r="AA659" s="688"/>
      <c r="AB659" s="688"/>
      <c r="AC659" s="688"/>
      <c r="AD659" s="688"/>
      <c r="AE659" s="688"/>
      <c r="AF659" s="688"/>
      <c r="AG659" s="688"/>
      <c r="AH659" s="688"/>
      <c r="AI659" s="688"/>
      <c r="AJ659" s="688"/>
      <c r="AK659" s="688"/>
      <c r="AL659" s="688"/>
      <c r="AM659" s="688"/>
      <c r="AN659" s="688"/>
      <c r="AO659" s="688"/>
      <c r="AP659" s="688"/>
      <c r="AQ659" s="303"/>
      <c r="AR659" s="303" t="s">
        <v>1046</v>
      </c>
      <c r="AS659" s="303"/>
      <c r="AT659" s="303" t="s">
        <v>1046</v>
      </c>
    </row>
    <row r="660" spans="1:46" ht="12.75">
      <c r="A660" s="230"/>
      <c r="B660" s="300" t="s">
        <v>1560</v>
      </c>
      <c r="C660" s="300"/>
      <c r="D660" s="300"/>
      <c r="E660" s="300"/>
      <c r="F660" s="301" t="s">
        <v>1561</v>
      </c>
      <c r="G660" s="301"/>
      <c r="H660" s="301"/>
      <c r="I660" s="301"/>
      <c r="J660" s="301"/>
      <c r="K660" s="301"/>
      <c r="L660" s="301"/>
      <c r="M660" s="301"/>
      <c r="N660" s="301"/>
      <c r="O660" s="301"/>
      <c r="P660" s="301"/>
      <c r="Q660" s="301"/>
      <c r="R660" s="301"/>
      <c r="S660" s="301"/>
      <c r="T660" s="302"/>
      <c r="U660" s="302"/>
      <c r="V660" s="302"/>
      <c r="W660" s="302"/>
      <c r="X660" s="302"/>
      <c r="Y660" s="302" t="s">
        <v>1714</v>
      </c>
      <c r="Z660" s="688"/>
      <c r="AA660" s="688"/>
      <c r="AB660" s="688"/>
      <c r="AC660" s="688"/>
      <c r="AD660" s="688"/>
      <c r="AE660" s="688"/>
      <c r="AF660" s="688"/>
      <c r="AG660" s="688"/>
      <c r="AH660" s="688"/>
      <c r="AI660" s="688"/>
      <c r="AJ660" s="688"/>
      <c r="AK660" s="688"/>
      <c r="AL660" s="688"/>
      <c r="AM660" s="688"/>
      <c r="AN660" s="688"/>
      <c r="AO660" s="688"/>
      <c r="AP660" s="688"/>
      <c r="AQ660" s="303"/>
      <c r="AR660" s="303" t="s">
        <v>1046</v>
      </c>
      <c r="AS660" s="303"/>
      <c r="AT660" s="303" t="s">
        <v>1046</v>
      </c>
    </row>
    <row r="661" spans="1:46" ht="12.75">
      <c r="A661" s="230"/>
      <c r="B661" s="300" t="s">
        <v>1566</v>
      </c>
      <c r="C661" s="300"/>
      <c r="D661" s="300"/>
      <c r="E661" s="300"/>
      <c r="F661" s="301" t="s">
        <v>1715</v>
      </c>
      <c r="G661" s="301"/>
      <c r="H661" s="301"/>
      <c r="I661" s="301"/>
      <c r="J661" s="301"/>
      <c r="K661" s="301"/>
      <c r="L661" s="301"/>
      <c r="M661" s="301"/>
      <c r="N661" s="301"/>
      <c r="O661" s="301"/>
      <c r="P661" s="301"/>
      <c r="Q661" s="301"/>
      <c r="R661" s="301"/>
      <c r="S661" s="301"/>
      <c r="T661" s="302"/>
      <c r="U661" s="302"/>
      <c r="V661" s="302"/>
      <c r="W661" s="302"/>
      <c r="X661" s="302"/>
      <c r="Y661" s="302" t="s">
        <v>1716</v>
      </c>
      <c r="Z661" s="688"/>
      <c r="AA661" s="688"/>
      <c r="AB661" s="688"/>
      <c r="AC661" s="688"/>
      <c r="AD661" s="688"/>
      <c r="AE661" s="688"/>
      <c r="AF661" s="688"/>
      <c r="AG661" s="688"/>
      <c r="AH661" s="688"/>
      <c r="AI661" s="688"/>
      <c r="AJ661" s="688"/>
      <c r="AK661" s="688"/>
      <c r="AL661" s="688"/>
      <c r="AM661" s="688"/>
      <c r="AN661" s="688"/>
      <c r="AO661" s="688"/>
      <c r="AP661" s="688"/>
      <c r="AQ661" s="303"/>
      <c r="AR661" s="303" t="s">
        <v>1046</v>
      </c>
      <c r="AS661" s="303"/>
      <c r="AT661" s="303" t="s">
        <v>1046</v>
      </c>
    </row>
    <row r="662" spans="1:46" ht="12.75">
      <c r="A662" s="230"/>
      <c r="B662" s="300" t="s">
        <v>1583</v>
      </c>
      <c r="C662" s="300"/>
      <c r="D662" s="300"/>
      <c r="E662" s="300"/>
      <c r="F662" s="301" t="s">
        <v>1717</v>
      </c>
      <c r="G662" s="301"/>
      <c r="H662" s="301"/>
      <c r="I662" s="301"/>
      <c r="J662" s="301"/>
      <c r="K662" s="301"/>
      <c r="L662" s="301"/>
      <c r="M662" s="301"/>
      <c r="N662" s="301"/>
      <c r="O662" s="301"/>
      <c r="P662" s="301"/>
      <c r="Q662" s="301"/>
      <c r="R662" s="301"/>
      <c r="S662" s="301"/>
      <c r="T662" s="302"/>
      <c r="U662" s="302"/>
      <c r="V662" s="302"/>
      <c r="W662" s="302"/>
      <c r="X662" s="302"/>
      <c r="Y662" s="302" t="s">
        <v>1718</v>
      </c>
      <c r="Z662" s="688"/>
      <c r="AA662" s="688"/>
      <c r="AB662" s="688"/>
      <c r="AC662" s="688"/>
      <c r="AD662" s="688"/>
      <c r="AE662" s="688"/>
      <c r="AF662" s="688"/>
      <c r="AG662" s="688"/>
      <c r="AH662" s="688"/>
      <c r="AI662" s="688"/>
      <c r="AJ662" s="688"/>
      <c r="AK662" s="688"/>
      <c r="AL662" s="688"/>
      <c r="AM662" s="688"/>
      <c r="AN662" s="688"/>
      <c r="AO662" s="688"/>
      <c r="AP662" s="688"/>
      <c r="AQ662" s="303"/>
      <c r="AR662" s="303" t="s">
        <v>1046</v>
      </c>
      <c r="AS662" s="303"/>
      <c r="AT662" s="303" t="s">
        <v>1046</v>
      </c>
    </row>
    <row r="663" spans="1:46" ht="12.75">
      <c r="A663" s="230"/>
      <c r="B663" s="300" t="s">
        <v>1586</v>
      </c>
      <c r="C663" s="300"/>
      <c r="D663" s="300"/>
      <c r="E663" s="300"/>
      <c r="F663" s="301" t="s">
        <v>1719</v>
      </c>
      <c r="G663" s="301"/>
      <c r="H663" s="301"/>
      <c r="I663" s="301"/>
      <c r="J663" s="301"/>
      <c r="K663" s="301"/>
      <c r="L663" s="301"/>
      <c r="M663" s="301"/>
      <c r="N663" s="301"/>
      <c r="O663" s="301"/>
      <c r="P663" s="301"/>
      <c r="Q663" s="301"/>
      <c r="R663" s="301"/>
      <c r="S663" s="301"/>
      <c r="T663" s="302"/>
      <c r="U663" s="302"/>
      <c r="V663" s="302"/>
      <c r="W663" s="302"/>
      <c r="X663" s="302"/>
      <c r="Y663" s="302" t="s">
        <v>1720</v>
      </c>
      <c r="Z663" s="688"/>
      <c r="AA663" s="688"/>
      <c r="AB663" s="688"/>
      <c r="AC663" s="688"/>
      <c r="AD663" s="688"/>
      <c r="AE663" s="688"/>
      <c r="AF663" s="688"/>
      <c r="AG663" s="688"/>
      <c r="AH663" s="688"/>
      <c r="AI663" s="688"/>
      <c r="AJ663" s="688"/>
      <c r="AK663" s="688"/>
      <c r="AL663" s="688"/>
      <c r="AM663" s="688"/>
      <c r="AN663" s="688"/>
      <c r="AO663" s="688"/>
      <c r="AP663" s="688"/>
      <c r="AQ663" s="303"/>
      <c r="AR663" s="303" t="s">
        <v>1046</v>
      </c>
      <c r="AS663" s="303"/>
      <c r="AT663" s="303" t="s">
        <v>1046</v>
      </c>
    </row>
    <row r="664" spans="1:46" ht="12.75">
      <c r="A664" s="230"/>
      <c r="B664" s="300" t="s">
        <v>1602</v>
      </c>
      <c r="C664" s="300"/>
      <c r="D664" s="300"/>
      <c r="E664" s="300"/>
      <c r="F664" s="301" t="s">
        <v>1603</v>
      </c>
      <c r="G664" s="301"/>
      <c r="H664" s="301"/>
      <c r="I664" s="301"/>
      <c r="J664" s="301"/>
      <c r="K664" s="301"/>
      <c r="L664" s="301"/>
      <c r="M664" s="301"/>
      <c r="N664" s="301"/>
      <c r="O664" s="301"/>
      <c r="P664" s="301"/>
      <c r="Q664" s="301"/>
      <c r="R664" s="301"/>
      <c r="S664" s="301"/>
      <c r="T664" s="302"/>
      <c r="U664" s="302"/>
      <c r="V664" s="302"/>
      <c r="W664" s="302"/>
      <c r="X664" s="302"/>
      <c r="Y664" s="302" t="s">
        <v>1721</v>
      </c>
      <c r="Z664" s="688"/>
      <c r="AA664" s="688"/>
      <c r="AB664" s="688"/>
      <c r="AC664" s="688"/>
      <c r="AD664" s="688"/>
      <c r="AE664" s="688"/>
      <c r="AF664" s="688"/>
      <c r="AG664" s="688"/>
      <c r="AH664" s="688"/>
      <c r="AI664" s="688"/>
      <c r="AJ664" s="688"/>
      <c r="AK664" s="688"/>
      <c r="AL664" s="688"/>
      <c r="AM664" s="688"/>
      <c r="AN664" s="688"/>
      <c r="AO664" s="688"/>
      <c r="AP664" s="688"/>
      <c r="AQ664" s="303"/>
      <c r="AR664" s="303" t="s">
        <v>1046</v>
      </c>
      <c r="AS664" s="303"/>
      <c r="AT664" s="303" t="s">
        <v>1046</v>
      </c>
    </row>
    <row r="665" spans="1:46" ht="12.75">
      <c r="A665" s="230"/>
      <c r="B665" s="300" t="s">
        <v>1605</v>
      </c>
      <c r="C665" s="300"/>
      <c r="D665" s="300"/>
      <c r="E665" s="300"/>
      <c r="F665" s="301" t="s">
        <v>1606</v>
      </c>
      <c r="G665" s="301"/>
      <c r="H665" s="301"/>
      <c r="I665" s="301"/>
      <c r="J665" s="301"/>
      <c r="K665" s="301"/>
      <c r="L665" s="301"/>
      <c r="M665" s="301"/>
      <c r="N665" s="301"/>
      <c r="O665" s="301"/>
      <c r="P665" s="301"/>
      <c r="Q665" s="301"/>
      <c r="R665" s="301"/>
      <c r="S665" s="301"/>
      <c r="T665" s="302"/>
      <c r="U665" s="302"/>
      <c r="V665" s="302"/>
      <c r="W665" s="302"/>
      <c r="X665" s="302"/>
      <c r="Y665" s="302" t="s">
        <v>1722</v>
      </c>
      <c r="Z665" s="688"/>
      <c r="AA665" s="688"/>
      <c r="AB665" s="688"/>
      <c r="AC665" s="688"/>
      <c r="AD665" s="688"/>
      <c r="AE665" s="688"/>
      <c r="AF665" s="688"/>
      <c r="AG665" s="688"/>
      <c r="AH665" s="688"/>
      <c r="AI665" s="688"/>
      <c r="AJ665" s="688"/>
      <c r="AK665" s="688"/>
      <c r="AL665" s="688"/>
      <c r="AM665" s="688"/>
      <c r="AN665" s="688"/>
      <c r="AO665" s="688"/>
      <c r="AP665" s="688"/>
      <c r="AQ665" s="303"/>
      <c r="AR665" s="303" t="s">
        <v>1046</v>
      </c>
      <c r="AS665" s="303"/>
      <c r="AT665" s="303" t="s">
        <v>1046</v>
      </c>
    </row>
    <row r="666" spans="1:46" ht="12.75">
      <c r="A666" s="230"/>
      <c r="B666" s="300" t="s">
        <v>1610</v>
      </c>
      <c r="C666" s="300"/>
      <c r="D666" s="300"/>
      <c r="E666" s="300"/>
      <c r="F666" s="301" t="s">
        <v>1683</v>
      </c>
      <c r="G666" s="301"/>
      <c r="H666" s="301"/>
      <c r="I666" s="301"/>
      <c r="J666" s="301"/>
      <c r="K666" s="301"/>
      <c r="L666" s="301"/>
      <c r="M666" s="301"/>
      <c r="N666" s="301"/>
      <c r="O666" s="301"/>
      <c r="P666" s="301"/>
      <c r="Q666" s="301"/>
      <c r="R666" s="301"/>
      <c r="S666" s="301"/>
      <c r="T666" s="302"/>
      <c r="U666" s="302"/>
      <c r="V666" s="302"/>
      <c r="W666" s="302"/>
      <c r="X666" s="302"/>
      <c r="Y666" s="302" t="s">
        <v>1723</v>
      </c>
      <c r="Z666" s="688"/>
      <c r="AA666" s="688"/>
      <c r="AB666" s="688"/>
      <c r="AC666" s="688"/>
      <c r="AD666" s="688"/>
      <c r="AE666" s="688"/>
      <c r="AF666" s="688"/>
      <c r="AG666" s="688"/>
      <c r="AH666" s="688"/>
      <c r="AI666" s="688"/>
      <c r="AJ666" s="688"/>
      <c r="AK666" s="688"/>
      <c r="AL666" s="688"/>
      <c r="AM666" s="688"/>
      <c r="AN666" s="688"/>
      <c r="AO666" s="688"/>
      <c r="AP666" s="688"/>
      <c r="AQ666" s="303"/>
      <c r="AR666" s="303" t="s">
        <v>1046</v>
      </c>
      <c r="AS666" s="303"/>
      <c r="AT666" s="303" t="s">
        <v>1046</v>
      </c>
    </row>
    <row r="667" spans="1:46" ht="12.75">
      <c r="A667" s="288" t="s">
        <v>1634</v>
      </c>
      <c r="B667" s="288"/>
      <c r="C667" s="288"/>
      <c r="D667" s="288"/>
      <c r="E667" s="288"/>
      <c r="F667" s="288" t="s">
        <v>1724</v>
      </c>
      <c r="G667" s="288"/>
      <c r="H667" s="288"/>
      <c r="I667" s="288"/>
      <c r="J667" s="288"/>
      <c r="K667" s="288"/>
      <c r="L667" s="288"/>
      <c r="M667" s="288"/>
      <c r="N667" s="288"/>
      <c r="O667" s="288"/>
      <c r="P667" s="288"/>
      <c r="Q667" s="288"/>
      <c r="R667" s="288"/>
      <c r="S667" s="288"/>
      <c r="T667" s="316"/>
      <c r="U667" s="316"/>
      <c r="V667" s="316"/>
      <c r="W667" s="316"/>
      <c r="X667" s="316"/>
      <c r="Y667" s="316" t="s">
        <v>1725</v>
      </c>
      <c r="Z667" s="691"/>
      <c r="AA667" s="691"/>
      <c r="AB667" s="691"/>
      <c r="AC667" s="691"/>
      <c r="AD667" s="691"/>
      <c r="AE667" s="691"/>
      <c r="AF667" s="691"/>
      <c r="AG667" s="691"/>
      <c r="AH667" s="691"/>
      <c r="AI667" s="691"/>
      <c r="AJ667" s="691"/>
      <c r="AK667" s="691"/>
      <c r="AL667" s="691"/>
      <c r="AM667" s="691"/>
      <c r="AN667" s="691"/>
      <c r="AO667" s="691"/>
      <c r="AP667" s="691"/>
      <c r="AQ667" s="317"/>
      <c r="AR667" s="317" t="s">
        <v>1046</v>
      </c>
      <c r="AS667" s="317"/>
      <c r="AT667" s="317" t="s">
        <v>1046</v>
      </c>
    </row>
    <row r="668" spans="1:46" ht="12.75">
      <c r="A668" s="230"/>
      <c r="B668" s="228" t="s">
        <v>1481</v>
      </c>
      <c r="C668" s="228"/>
      <c r="D668" s="228"/>
      <c r="E668" s="228"/>
      <c r="F668" s="228"/>
      <c r="G668" s="228"/>
      <c r="H668" s="228"/>
      <c r="I668" s="228"/>
      <c r="J668" s="228"/>
      <c r="K668" s="228"/>
      <c r="L668" s="228"/>
      <c r="M668" s="228"/>
      <c r="N668" s="228"/>
      <c r="O668" s="228"/>
      <c r="P668" s="228"/>
      <c r="Q668" s="228"/>
      <c r="R668" s="228"/>
      <c r="S668" s="228"/>
      <c r="T668" s="228"/>
      <c r="U668" s="228"/>
      <c r="V668" s="228"/>
      <c r="W668" s="228"/>
      <c r="X668" s="228"/>
      <c r="Y668" s="228"/>
      <c r="Z668" s="228"/>
      <c r="AA668" s="228"/>
      <c r="AB668" s="228"/>
      <c r="AC668" s="228"/>
      <c r="AD668" s="228"/>
      <c r="AE668" s="228"/>
      <c r="AF668" s="228"/>
      <c r="AG668" s="228"/>
      <c r="AH668" s="228"/>
      <c r="AI668" s="228"/>
      <c r="AJ668" s="228"/>
      <c r="AK668" s="228"/>
      <c r="AL668" s="228"/>
      <c r="AM668" s="228"/>
      <c r="AN668" s="228"/>
      <c r="AO668" s="228"/>
      <c r="AP668" s="228"/>
      <c r="AQ668" s="228"/>
      <c r="AR668" s="228"/>
      <c r="AS668" s="228"/>
      <c r="AT668" s="228"/>
    </row>
    <row r="669" spans="1:46" ht="12.75">
      <c r="A669" s="230"/>
      <c r="B669" s="300" t="s">
        <v>1591</v>
      </c>
      <c r="C669" s="300"/>
      <c r="D669" s="300"/>
      <c r="E669" s="300"/>
      <c r="F669" s="301" t="s">
        <v>1592</v>
      </c>
      <c r="G669" s="301"/>
      <c r="H669" s="301"/>
      <c r="I669" s="301"/>
      <c r="J669" s="301"/>
      <c r="K669" s="301"/>
      <c r="L669" s="301"/>
      <c r="M669" s="301"/>
      <c r="N669" s="301"/>
      <c r="O669" s="301"/>
      <c r="P669" s="301"/>
      <c r="Q669" s="301"/>
      <c r="R669" s="301"/>
      <c r="S669" s="301"/>
      <c r="T669" s="302"/>
      <c r="U669" s="302"/>
      <c r="V669" s="302"/>
      <c r="W669" s="302"/>
      <c r="X669" s="302"/>
      <c r="Y669" s="302" t="s">
        <v>1726</v>
      </c>
      <c r="Z669" s="688"/>
      <c r="AA669" s="688"/>
      <c r="AB669" s="688"/>
      <c r="AC669" s="688"/>
      <c r="AD669" s="688"/>
      <c r="AE669" s="688"/>
      <c r="AF669" s="688"/>
      <c r="AG669" s="688"/>
      <c r="AH669" s="688"/>
      <c r="AI669" s="688"/>
      <c r="AJ669" s="688"/>
      <c r="AK669" s="688"/>
      <c r="AL669" s="688"/>
      <c r="AM669" s="688"/>
      <c r="AN669" s="688"/>
      <c r="AO669" s="688"/>
      <c r="AP669" s="688"/>
      <c r="AQ669" s="303"/>
      <c r="AR669" s="303" t="s">
        <v>1046</v>
      </c>
      <c r="AS669" s="303"/>
      <c r="AT669" s="303" t="s">
        <v>1046</v>
      </c>
    </row>
    <row r="670" spans="1:46" ht="12.75">
      <c r="A670" s="230"/>
      <c r="B670" s="300" t="s">
        <v>1594</v>
      </c>
      <c r="C670" s="300"/>
      <c r="D670" s="300"/>
      <c r="E670" s="300"/>
      <c r="F670" s="301" t="s">
        <v>1595</v>
      </c>
      <c r="G670" s="301"/>
      <c r="H670" s="301"/>
      <c r="I670" s="301"/>
      <c r="J670" s="301"/>
      <c r="K670" s="301"/>
      <c r="L670" s="301"/>
      <c r="M670" s="301"/>
      <c r="N670" s="301"/>
      <c r="O670" s="301"/>
      <c r="P670" s="301"/>
      <c r="Q670" s="301"/>
      <c r="R670" s="301"/>
      <c r="S670" s="301"/>
      <c r="T670" s="302"/>
      <c r="U670" s="302"/>
      <c r="V670" s="302"/>
      <c r="W670" s="302"/>
      <c r="X670" s="302"/>
      <c r="Y670" s="302" t="s">
        <v>1727</v>
      </c>
      <c r="Z670" s="688"/>
      <c r="AA670" s="688"/>
      <c r="AB670" s="688"/>
      <c r="AC670" s="688"/>
      <c r="AD670" s="688"/>
      <c r="AE670" s="688"/>
      <c r="AF670" s="688"/>
      <c r="AG670" s="688"/>
      <c r="AH670" s="688"/>
      <c r="AI670" s="688"/>
      <c r="AJ670" s="688"/>
      <c r="AK670" s="688"/>
      <c r="AL670" s="688"/>
      <c r="AM670" s="688"/>
      <c r="AN670" s="688"/>
      <c r="AO670" s="688"/>
      <c r="AP670" s="688"/>
      <c r="AQ670" s="303"/>
      <c r="AR670" s="303" t="s">
        <v>1046</v>
      </c>
      <c r="AS670" s="303"/>
      <c r="AT670" s="303" t="s">
        <v>1046</v>
      </c>
    </row>
    <row r="671" spans="1:46" ht="12.75">
      <c r="A671" s="230"/>
      <c r="B671" s="300" t="s">
        <v>1600</v>
      </c>
      <c r="C671" s="300"/>
      <c r="D671" s="300"/>
      <c r="E671" s="300"/>
      <c r="F671" s="301" t="s">
        <v>1728</v>
      </c>
      <c r="G671" s="301"/>
      <c r="H671" s="301"/>
      <c r="I671" s="301"/>
      <c r="J671" s="301"/>
      <c r="K671" s="301"/>
      <c r="L671" s="301"/>
      <c r="M671" s="301"/>
      <c r="N671" s="301"/>
      <c r="O671" s="301"/>
      <c r="P671" s="301"/>
      <c r="Q671" s="301"/>
      <c r="R671" s="301"/>
      <c r="S671" s="301"/>
      <c r="T671" s="302"/>
      <c r="U671" s="302"/>
      <c r="V671" s="302"/>
      <c r="W671" s="302"/>
      <c r="X671" s="302"/>
      <c r="Y671" s="302" t="s">
        <v>1729</v>
      </c>
      <c r="Z671" s="688"/>
      <c r="AA671" s="688"/>
      <c r="AB671" s="688"/>
      <c r="AC671" s="688"/>
      <c r="AD671" s="688"/>
      <c r="AE671" s="688"/>
      <c r="AF671" s="688"/>
      <c r="AG671" s="688"/>
      <c r="AH671" s="688"/>
      <c r="AI671" s="688"/>
      <c r="AJ671" s="688"/>
      <c r="AK671" s="688"/>
      <c r="AL671" s="688"/>
      <c r="AM671" s="688"/>
      <c r="AN671" s="688"/>
      <c r="AO671" s="688"/>
      <c r="AP671" s="688"/>
      <c r="AQ671" s="303"/>
      <c r="AR671" s="303" t="s">
        <v>1046</v>
      </c>
      <c r="AS671" s="303"/>
      <c r="AT671" s="303" t="s">
        <v>1046</v>
      </c>
    </row>
    <row r="672" spans="1:46" ht="12.75">
      <c r="A672" s="230"/>
      <c r="B672" s="300" t="s">
        <v>1613</v>
      </c>
      <c r="C672" s="300"/>
      <c r="D672" s="300"/>
      <c r="E672" s="300"/>
      <c r="F672" s="301" t="s">
        <v>1614</v>
      </c>
      <c r="G672" s="301"/>
      <c r="H672" s="301"/>
      <c r="I672" s="301"/>
      <c r="J672" s="301"/>
      <c r="K672" s="301"/>
      <c r="L672" s="301"/>
      <c r="M672" s="301"/>
      <c r="N672" s="301"/>
      <c r="O672" s="301"/>
      <c r="P672" s="301"/>
      <c r="Q672" s="301"/>
      <c r="R672" s="301"/>
      <c r="S672" s="301"/>
      <c r="T672" s="302"/>
      <c r="U672" s="302"/>
      <c r="V672" s="302"/>
      <c r="W672" s="302"/>
      <c r="X672" s="302"/>
      <c r="Y672" s="302" t="s">
        <v>1730</v>
      </c>
      <c r="Z672" s="688"/>
      <c r="AA672" s="688"/>
      <c r="AB672" s="688"/>
      <c r="AC672" s="688"/>
      <c r="AD672" s="688"/>
      <c r="AE672" s="688"/>
      <c r="AF672" s="688"/>
      <c r="AG672" s="688"/>
      <c r="AH672" s="688"/>
      <c r="AI672" s="688"/>
      <c r="AJ672" s="688"/>
      <c r="AK672" s="688"/>
      <c r="AL672" s="688"/>
      <c r="AM672" s="688"/>
      <c r="AN672" s="688"/>
      <c r="AO672" s="688"/>
      <c r="AP672" s="688"/>
      <c r="AQ672" s="303"/>
      <c r="AR672" s="303" t="s">
        <v>1046</v>
      </c>
      <c r="AS672" s="303"/>
      <c r="AT672" s="303" t="s">
        <v>1046</v>
      </c>
    </row>
    <row r="673" spans="1:46" ht="12.75">
      <c r="A673" s="230"/>
      <c r="B673" s="300" t="s">
        <v>1616</v>
      </c>
      <c r="C673" s="300"/>
      <c r="D673" s="300"/>
      <c r="E673" s="300"/>
      <c r="F673" s="301" t="s">
        <v>1617</v>
      </c>
      <c r="G673" s="301"/>
      <c r="H673" s="301"/>
      <c r="I673" s="301"/>
      <c r="J673" s="301"/>
      <c r="K673" s="301"/>
      <c r="L673" s="301"/>
      <c r="M673" s="301"/>
      <c r="N673" s="301"/>
      <c r="O673" s="301"/>
      <c r="P673" s="301"/>
      <c r="Q673" s="301"/>
      <c r="R673" s="301"/>
      <c r="S673" s="301"/>
      <c r="T673" s="302"/>
      <c r="U673" s="302"/>
      <c r="V673" s="302"/>
      <c r="W673" s="302"/>
      <c r="X673" s="302"/>
      <c r="Y673" s="302" t="s">
        <v>1731</v>
      </c>
      <c r="Z673" s="688"/>
      <c r="AA673" s="688"/>
      <c r="AB673" s="688"/>
      <c r="AC673" s="688"/>
      <c r="AD673" s="688"/>
      <c r="AE673" s="688"/>
      <c r="AF673" s="688"/>
      <c r="AG673" s="688"/>
      <c r="AH673" s="688"/>
      <c r="AI673" s="688"/>
      <c r="AJ673" s="688"/>
      <c r="AK673" s="688"/>
      <c r="AL673" s="688"/>
      <c r="AM673" s="688"/>
      <c r="AN673" s="688"/>
      <c r="AO673" s="688"/>
      <c r="AP673" s="688"/>
      <c r="AQ673" s="303"/>
      <c r="AR673" s="303" t="s">
        <v>1046</v>
      </c>
      <c r="AS673" s="303"/>
      <c r="AT673" s="303" t="s">
        <v>1046</v>
      </c>
    </row>
    <row r="674" spans="1:46" ht="12.75">
      <c r="A674" s="230"/>
      <c r="B674" s="300" t="s">
        <v>1622</v>
      </c>
      <c r="C674" s="300"/>
      <c r="D674" s="300"/>
      <c r="E674" s="300"/>
      <c r="F674" s="301" t="s">
        <v>1691</v>
      </c>
      <c r="G674" s="301"/>
      <c r="H674" s="301"/>
      <c r="I674" s="301"/>
      <c r="J674" s="301"/>
      <c r="K674" s="301"/>
      <c r="L674" s="301"/>
      <c r="M674" s="301"/>
      <c r="N674" s="301"/>
      <c r="O674" s="301"/>
      <c r="P674" s="301"/>
      <c r="Q674" s="301"/>
      <c r="R674" s="301"/>
      <c r="S674" s="301"/>
      <c r="T674" s="302"/>
      <c r="U674" s="302"/>
      <c r="V674" s="302"/>
      <c r="W674" s="302"/>
      <c r="X674" s="302"/>
      <c r="Y674" s="302" t="s">
        <v>1732</v>
      </c>
      <c r="Z674" s="688"/>
      <c r="AA674" s="688"/>
      <c r="AB674" s="688"/>
      <c r="AC674" s="688"/>
      <c r="AD674" s="688"/>
      <c r="AE674" s="688"/>
      <c r="AF674" s="688"/>
      <c r="AG674" s="688"/>
      <c r="AH674" s="688"/>
      <c r="AI674" s="688"/>
      <c r="AJ674" s="688"/>
      <c r="AK674" s="688"/>
      <c r="AL674" s="688"/>
      <c r="AM674" s="688"/>
      <c r="AN674" s="688"/>
      <c r="AO674" s="688"/>
      <c r="AP674" s="688"/>
      <c r="AQ674" s="303"/>
      <c r="AR674" s="303" t="s">
        <v>1046</v>
      </c>
      <c r="AS674" s="303"/>
      <c r="AT674" s="303" t="s">
        <v>1046</v>
      </c>
    </row>
    <row r="675" spans="1:46" ht="12.75">
      <c r="A675" s="318"/>
      <c r="B675" s="318"/>
      <c r="C675" s="318"/>
      <c r="D675" s="318"/>
      <c r="E675" s="318"/>
      <c r="F675" s="318"/>
      <c r="G675" s="318"/>
      <c r="H675" s="318"/>
      <c r="I675" s="318"/>
      <c r="J675" s="318"/>
      <c r="K675" s="318"/>
      <c r="L675" s="318"/>
      <c r="M675" s="318"/>
      <c r="N675" s="318"/>
      <c r="O675" s="318"/>
      <c r="P675" s="318"/>
      <c r="Q675" s="318"/>
      <c r="R675" s="318"/>
      <c r="S675" s="318"/>
      <c r="T675" s="318"/>
      <c r="U675" s="318"/>
      <c r="V675" s="318"/>
      <c r="W675" s="318"/>
      <c r="X675" s="318"/>
      <c r="Y675" s="318"/>
      <c r="Z675" s="318"/>
      <c r="AA675" s="318"/>
      <c r="AB675" s="318"/>
      <c r="AC675" s="318"/>
      <c r="AD675" s="318"/>
      <c r="AE675" s="318"/>
      <c r="AF675" s="318"/>
      <c r="AG675" s="318"/>
      <c r="AH675" s="318"/>
      <c r="AI675" s="318"/>
      <c r="AJ675" s="318"/>
      <c r="AK675" s="318"/>
      <c r="AL675" s="318"/>
      <c r="AM675" s="318"/>
      <c r="AN675" s="318"/>
      <c r="AO675" s="318"/>
      <c r="AP675" s="318"/>
      <c r="AQ675" s="318"/>
      <c r="AR675" s="318"/>
      <c r="AS675" s="318"/>
      <c r="AT675" s="318"/>
    </row>
    <row r="676" spans="1:46" ht="16.5">
      <c r="A676" s="278" t="s">
        <v>1733</v>
      </c>
      <c r="B676" s="278"/>
      <c r="C676" s="278"/>
      <c r="D676" s="278"/>
      <c r="E676" s="278"/>
      <c r="F676" s="278"/>
      <c r="G676" s="278"/>
      <c r="H676" s="278"/>
      <c r="I676" s="278"/>
      <c r="J676" s="278"/>
      <c r="K676" s="278"/>
      <c r="L676" s="278"/>
      <c r="M676" s="278"/>
      <c r="N676" s="278"/>
      <c r="O676" s="278"/>
      <c r="P676" s="278"/>
      <c r="Q676" s="278"/>
      <c r="R676" s="278"/>
      <c r="S676" s="278"/>
      <c r="T676" s="278"/>
      <c r="U676" s="278"/>
      <c r="V676" s="278"/>
      <c r="W676" s="278"/>
      <c r="X676" s="278"/>
      <c r="Y676" s="278"/>
      <c r="Z676" s="278"/>
      <c r="AA676" s="278"/>
      <c r="AB676" s="278"/>
      <c r="AC676" s="278"/>
      <c r="AD676" s="278"/>
      <c r="AE676" s="278"/>
      <c r="AF676" s="278"/>
      <c r="AG676" s="278"/>
      <c r="AH676" s="278"/>
      <c r="AI676" s="278"/>
      <c r="AJ676" s="278"/>
      <c r="AK676" s="278"/>
      <c r="AL676" s="278"/>
      <c r="AM676" s="278"/>
      <c r="AN676" s="278"/>
      <c r="AO676" s="278"/>
      <c r="AP676" s="278"/>
      <c r="AQ676" s="278"/>
      <c r="AR676" s="278"/>
      <c r="AS676" s="278"/>
      <c r="AT676" s="278"/>
    </row>
    <row r="677" spans="1:46" ht="12.75">
      <c r="A677" s="279" t="s">
        <v>1734</v>
      </c>
      <c r="B677" s="279"/>
      <c r="C677" s="279"/>
      <c r="D677" s="279"/>
      <c r="E677" s="279"/>
      <c r="F677" s="279" t="s">
        <v>786</v>
      </c>
      <c r="G677" s="279"/>
      <c r="H677" s="279"/>
      <c r="I677" s="279"/>
      <c r="J677" s="279"/>
      <c r="K677" s="279"/>
      <c r="L677" s="279"/>
      <c r="M677" s="279"/>
      <c r="N677" s="279"/>
      <c r="O677" s="279"/>
      <c r="P677" s="279"/>
      <c r="Q677" s="279"/>
      <c r="R677" s="279"/>
      <c r="S677" s="280"/>
      <c r="T677" s="280"/>
      <c r="U677" s="280"/>
      <c r="V677" s="280"/>
      <c r="W677" s="280"/>
      <c r="X677" s="280"/>
      <c r="Y677" s="280"/>
      <c r="Z677" s="280"/>
      <c r="AA677" s="280"/>
      <c r="AB677" s="280"/>
      <c r="AC677" s="280"/>
      <c r="AD677" s="280" t="s">
        <v>2</v>
      </c>
      <c r="AE677" s="279" t="s">
        <v>786</v>
      </c>
      <c r="AF677" s="279"/>
      <c r="AG677" s="279"/>
      <c r="AH677" s="279"/>
      <c r="AI677" s="279"/>
      <c r="AJ677" s="279"/>
      <c r="AK677" s="279"/>
      <c r="AL677" s="279"/>
      <c r="AM677" s="279"/>
      <c r="AN677" s="280"/>
      <c r="AO677" s="280"/>
      <c r="AP677" s="280"/>
      <c r="AQ677" s="280"/>
      <c r="AR677" s="280"/>
      <c r="AS677" s="280"/>
      <c r="AT677" s="280" t="s">
        <v>1034</v>
      </c>
    </row>
    <row r="678" spans="1:46" ht="12.75">
      <c r="A678" s="281" t="s">
        <v>1037</v>
      </c>
      <c r="B678" s="281"/>
      <c r="C678" s="281"/>
      <c r="D678" s="281"/>
      <c r="E678" s="281"/>
      <c r="F678" s="281"/>
      <c r="G678" s="281"/>
      <c r="H678" s="281"/>
      <c r="I678" s="281"/>
      <c r="J678" s="281"/>
      <c r="K678" s="281"/>
      <c r="L678" s="281"/>
      <c r="M678" s="281"/>
      <c r="N678" s="281"/>
      <c r="O678" s="281"/>
      <c r="P678" s="281"/>
      <c r="Q678" s="281"/>
      <c r="R678" s="281"/>
      <c r="S678" s="281"/>
      <c r="T678" s="281"/>
      <c r="U678" s="281"/>
      <c r="V678" s="281"/>
      <c r="W678" s="281"/>
      <c r="X678" s="282"/>
      <c r="Y678" s="282"/>
      <c r="Z678" s="282"/>
      <c r="AA678" s="282"/>
      <c r="AB678" s="282"/>
      <c r="AC678" s="282"/>
      <c r="AD678" s="282" t="s">
        <v>1038</v>
      </c>
      <c r="AE678" s="282"/>
      <c r="AF678" s="282"/>
      <c r="AG678" s="282"/>
      <c r="AH678" s="282"/>
      <c r="AI678" s="282"/>
      <c r="AJ678" s="282"/>
      <c r="AK678" s="282"/>
      <c r="AL678" s="282"/>
      <c r="AM678" s="282"/>
      <c r="AN678" s="282"/>
      <c r="AO678" s="282"/>
      <c r="AP678" s="282"/>
      <c r="AQ678" s="282"/>
      <c r="AR678" s="282"/>
      <c r="AS678" s="282"/>
      <c r="AT678" s="282" t="s">
        <v>1735</v>
      </c>
    </row>
    <row r="679" spans="1:46" ht="12.75">
      <c r="A679" s="227"/>
      <c r="B679" s="227"/>
      <c r="C679" s="227"/>
      <c r="D679" s="227"/>
      <c r="E679" s="227"/>
      <c r="F679" s="227"/>
      <c r="G679" s="227"/>
      <c r="H679" s="227"/>
      <c r="I679" s="227"/>
      <c r="J679" s="227"/>
      <c r="K679" s="227"/>
      <c r="L679" s="227"/>
      <c r="M679" s="227"/>
      <c r="N679" s="227"/>
      <c r="O679" s="227"/>
      <c r="P679" s="227"/>
      <c r="Q679" s="227"/>
      <c r="R679" s="227"/>
      <c r="S679" s="227"/>
      <c r="T679" s="227"/>
      <c r="U679" s="227"/>
      <c r="V679" s="227"/>
      <c r="W679" s="227"/>
      <c r="X679" s="227"/>
      <c r="Y679" s="227"/>
      <c r="Z679" s="227"/>
      <c r="AA679" s="227"/>
      <c r="AB679" s="227"/>
      <c r="AC679" s="227"/>
      <c r="AD679" s="227"/>
      <c r="AE679" s="227"/>
      <c r="AF679" s="227"/>
      <c r="AG679" s="227"/>
      <c r="AH679" s="227"/>
      <c r="AI679" s="227"/>
      <c r="AJ679" s="227"/>
      <c r="AK679" s="227"/>
      <c r="AL679" s="227"/>
      <c r="AM679" s="227"/>
      <c r="AN679" s="227"/>
      <c r="AO679" s="227"/>
      <c r="AP679" s="227"/>
      <c r="AQ679" s="227"/>
      <c r="AR679" s="227"/>
      <c r="AS679" s="227"/>
      <c r="AT679" s="227"/>
    </row>
    <row r="680" spans="1:46" ht="12.75">
      <c r="A680" s="228"/>
      <c r="B680" s="228"/>
      <c r="C680" s="228"/>
      <c r="D680" s="228"/>
      <c r="E680" s="228"/>
      <c r="F680" s="228" t="s">
        <v>1736</v>
      </c>
      <c r="G680" s="228"/>
      <c r="H680" s="228"/>
      <c r="I680" s="228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228"/>
      <c r="U680" s="228"/>
      <c r="V680" s="228"/>
      <c r="W680" s="228"/>
      <c r="X680" s="228"/>
      <c r="Y680" s="228"/>
      <c r="Z680" s="228"/>
      <c r="AA680" s="228"/>
      <c r="AB680" s="293"/>
      <c r="AC680" s="293"/>
      <c r="AD680" s="293"/>
      <c r="AE680" s="228"/>
      <c r="AF680" s="228"/>
      <c r="AG680" s="228"/>
      <c r="AH680" s="228"/>
      <c r="AI680" s="228"/>
      <c r="AJ680" s="228"/>
      <c r="AK680" s="228"/>
      <c r="AL680" s="228"/>
      <c r="AM680" s="228"/>
      <c r="AN680" s="680"/>
      <c r="AO680" s="680"/>
      <c r="AP680" s="680"/>
      <c r="AQ680" s="680"/>
      <c r="AR680" s="680"/>
      <c r="AS680" s="680"/>
      <c r="AT680" s="680"/>
    </row>
    <row r="681" spans="1:46" ht="16.5">
      <c r="A681" s="311" t="s">
        <v>1737</v>
      </c>
      <c r="B681" s="311"/>
      <c r="C681" s="311"/>
      <c r="D681" s="311"/>
      <c r="E681" s="311"/>
      <c r="F681" s="311"/>
      <c r="G681" s="311"/>
      <c r="H681" s="311"/>
      <c r="I681" s="311"/>
      <c r="J681" s="311"/>
      <c r="K681" s="311"/>
      <c r="L681" s="311"/>
      <c r="M681" s="311"/>
      <c r="N681" s="311"/>
      <c r="O681" s="311"/>
      <c r="P681" s="311"/>
      <c r="Q681" s="311"/>
      <c r="R681" s="311"/>
      <c r="S681" s="311"/>
      <c r="T681" s="311"/>
      <c r="U681" s="311"/>
      <c r="V681" s="311"/>
      <c r="W681" s="311"/>
      <c r="X681" s="311"/>
      <c r="Y681" s="311"/>
      <c r="Z681" s="311"/>
      <c r="AA681" s="311"/>
      <c r="AB681" s="311"/>
      <c r="AC681" s="311"/>
      <c r="AD681" s="311"/>
      <c r="AE681" s="311"/>
      <c r="AF681" s="311"/>
      <c r="AG681" s="311"/>
      <c r="AH681" s="311"/>
      <c r="AI681" s="311"/>
      <c r="AJ681" s="311"/>
      <c r="AK681" s="311"/>
      <c r="AL681" s="311"/>
      <c r="AM681" s="311"/>
      <c r="AN681" s="311"/>
      <c r="AO681" s="311"/>
      <c r="AP681" s="311"/>
      <c r="AQ681" s="311"/>
      <c r="AR681" s="311"/>
      <c r="AS681" s="311"/>
      <c r="AT681" s="311"/>
    </row>
    <row r="682" spans="1:46" ht="12.75">
      <c r="A682" s="312" t="s">
        <v>1734</v>
      </c>
      <c r="B682" s="312"/>
      <c r="C682" s="312"/>
      <c r="D682" s="312"/>
      <c r="E682" s="312"/>
      <c r="F682" s="312" t="s">
        <v>786</v>
      </c>
      <c r="G682" s="312"/>
      <c r="H682" s="312"/>
      <c r="I682" s="312"/>
      <c r="J682" s="312"/>
      <c r="K682" s="312"/>
      <c r="L682" s="312"/>
      <c r="M682" s="312"/>
      <c r="N682" s="312"/>
      <c r="O682" s="312"/>
      <c r="P682" s="312"/>
      <c r="Q682" s="312"/>
      <c r="R682" s="312"/>
      <c r="S682" s="313"/>
      <c r="T682" s="313"/>
      <c r="U682" s="313"/>
      <c r="V682" s="313"/>
      <c r="W682" s="313"/>
      <c r="X682" s="313"/>
      <c r="Y682" s="313"/>
      <c r="Z682" s="313"/>
      <c r="AA682" s="313" t="s">
        <v>1738</v>
      </c>
      <c r="AB682" s="313"/>
      <c r="AC682" s="313"/>
      <c r="AD682" s="313" t="s">
        <v>2</v>
      </c>
      <c r="AE682" s="312" t="s">
        <v>786</v>
      </c>
      <c r="AF682" s="312"/>
      <c r="AG682" s="312"/>
      <c r="AH682" s="312"/>
      <c r="AI682" s="312"/>
      <c r="AJ682" s="312"/>
      <c r="AK682" s="312"/>
      <c r="AL682" s="312"/>
      <c r="AM682" s="312"/>
      <c r="AN682" s="313"/>
      <c r="AO682" s="313"/>
      <c r="AP682" s="313"/>
      <c r="AQ682" s="313"/>
      <c r="AR682" s="313"/>
      <c r="AS682" s="313"/>
      <c r="AT682" s="313" t="s">
        <v>1034</v>
      </c>
    </row>
    <row r="683" spans="1:46" ht="12.75">
      <c r="A683" s="314" t="s">
        <v>1037</v>
      </c>
      <c r="B683" s="314"/>
      <c r="C683" s="314"/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 t="s">
        <v>1038</v>
      </c>
      <c r="Y683" s="314"/>
      <c r="Z683" s="314"/>
      <c r="AA683" s="314"/>
      <c r="AB683" s="315"/>
      <c r="AC683" s="315"/>
      <c r="AD683" s="315" t="s">
        <v>1739</v>
      </c>
      <c r="AE683" s="315"/>
      <c r="AF683" s="315"/>
      <c r="AG683" s="315"/>
      <c r="AH683" s="315"/>
      <c r="AI683" s="315"/>
      <c r="AJ683" s="315"/>
      <c r="AK683" s="315"/>
      <c r="AL683" s="315"/>
      <c r="AM683" s="315"/>
      <c r="AN683" s="315"/>
      <c r="AO683" s="315"/>
      <c r="AP683" s="315"/>
      <c r="AQ683" s="315"/>
      <c r="AR683" s="315"/>
      <c r="AS683" s="315"/>
      <c r="AT683" s="315" t="s">
        <v>1740</v>
      </c>
    </row>
    <row r="684" spans="1:46" ht="12.75">
      <c r="A684" s="309"/>
      <c r="B684" s="309"/>
      <c r="C684" s="309"/>
      <c r="D684" s="309"/>
      <c r="E684" s="309"/>
      <c r="F684" s="309"/>
      <c r="G684" s="309"/>
      <c r="H684" s="309"/>
      <c r="I684" s="309"/>
      <c r="J684" s="309"/>
      <c r="K684" s="309"/>
      <c r="L684" s="309"/>
      <c r="M684" s="309"/>
      <c r="N684" s="309"/>
      <c r="O684" s="309"/>
      <c r="P684" s="309"/>
      <c r="Q684" s="309"/>
      <c r="R684" s="309"/>
      <c r="S684" s="309"/>
      <c r="T684" s="309"/>
      <c r="U684" s="309"/>
      <c r="V684" s="309"/>
      <c r="W684" s="309"/>
      <c r="X684" s="309"/>
      <c r="Y684" s="309"/>
      <c r="Z684" s="309"/>
      <c r="AA684" s="309"/>
      <c r="AB684" s="309"/>
      <c r="AC684" s="309"/>
      <c r="AD684" s="309"/>
      <c r="AE684" s="309"/>
      <c r="AF684" s="309"/>
      <c r="AG684" s="309"/>
      <c r="AH684" s="309"/>
      <c r="AI684" s="309"/>
      <c r="AJ684" s="309"/>
      <c r="AK684" s="309"/>
      <c r="AL684" s="309"/>
      <c r="AM684" s="309"/>
      <c r="AN684" s="309"/>
      <c r="AO684" s="309"/>
      <c r="AP684" s="309"/>
      <c r="AQ684" s="309"/>
      <c r="AR684" s="309"/>
      <c r="AS684" s="309"/>
      <c r="AT684" s="309"/>
    </row>
    <row r="685" spans="1:46" ht="12.75">
      <c r="A685" s="228"/>
      <c r="B685" s="228"/>
      <c r="C685" s="228"/>
      <c r="D685" s="228"/>
      <c r="E685" s="228"/>
      <c r="F685" s="228" t="s">
        <v>1736</v>
      </c>
      <c r="G685" s="228"/>
      <c r="H685" s="228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28"/>
      <c r="X685" s="228"/>
      <c r="Y685" s="228"/>
      <c r="Z685" s="228"/>
      <c r="AA685" s="228"/>
      <c r="AB685" s="293"/>
      <c r="AC685" s="293"/>
      <c r="AD685" s="293"/>
      <c r="AE685" s="228"/>
      <c r="AF685" s="228"/>
      <c r="AG685" s="228"/>
      <c r="AH685" s="228"/>
      <c r="AI685" s="228"/>
      <c r="AJ685" s="228"/>
      <c r="AK685" s="228"/>
      <c r="AL685" s="228"/>
      <c r="AM685" s="228"/>
      <c r="AN685" s="680"/>
      <c r="AO685" s="680"/>
      <c r="AP685" s="680"/>
      <c r="AQ685" s="680"/>
      <c r="AR685" s="680"/>
      <c r="AS685" s="680"/>
      <c r="AT685" s="680"/>
    </row>
    <row r="686" spans="1:46" ht="16.5">
      <c r="A686" s="278" t="s">
        <v>1741</v>
      </c>
      <c r="B686" s="278"/>
      <c r="C686" s="278"/>
      <c r="D686" s="278"/>
      <c r="E686" s="278"/>
      <c r="F686" s="278"/>
      <c r="G686" s="278"/>
      <c r="H686" s="278"/>
      <c r="I686" s="278"/>
      <c r="J686" s="278"/>
      <c r="K686" s="278"/>
      <c r="L686" s="278"/>
      <c r="M686" s="278"/>
      <c r="N686" s="278"/>
      <c r="O686" s="278"/>
      <c r="P686" s="278"/>
      <c r="Q686" s="278"/>
      <c r="R686" s="278"/>
      <c r="S686" s="278"/>
      <c r="T686" s="278"/>
      <c r="U686" s="278"/>
      <c r="V686" s="278"/>
      <c r="W686" s="278"/>
      <c r="X686" s="278"/>
      <c r="Y686" s="278"/>
      <c r="Z686" s="278"/>
      <c r="AA686" s="278"/>
      <c r="AB686" s="278"/>
      <c r="AC686" s="278"/>
      <c r="AD686" s="278"/>
      <c r="AE686" s="278"/>
      <c r="AF686" s="278"/>
      <c r="AG686" s="278"/>
      <c r="AH686" s="278"/>
      <c r="AI686" s="278"/>
      <c r="AJ686" s="278"/>
      <c r="AK686" s="278"/>
      <c r="AL686" s="278"/>
      <c r="AM686" s="278"/>
      <c r="AN686" s="278"/>
      <c r="AO686" s="278"/>
      <c r="AP686" s="278"/>
      <c r="AQ686" s="278"/>
      <c r="AR686" s="278"/>
      <c r="AS686" s="278"/>
      <c r="AT686" s="278"/>
    </row>
    <row r="687" spans="1:46" ht="12.75">
      <c r="A687" s="279" t="s">
        <v>1033</v>
      </c>
      <c r="B687" s="279"/>
      <c r="C687" s="279"/>
      <c r="D687" s="279"/>
      <c r="E687" s="279" t="s">
        <v>2</v>
      </c>
      <c r="F687" s="279"/>
      <c r="G687" s="279"/>
      <c r="H687" s="279" t="s">
        <v>160</v>
      </c>
      <c r="I687" s="279"/>
      <c r="J687" s="279"/>
      <c r="K687" s="279"/>
      <c r="L687" s="279"/>
      <c r="M687" s="279"/>
      <c r="N687" s="279"/>
      <c r="O687" s="279"/>
      <c r="P687" s="279"/>
      <c r="Q687" s="279"/>
      <c r="R687" s="279"/>
      <c r="S687" s="279" t="s">
        <v>1742</v>
      </c>
      <c r="T687" s="279"/>
      <c r="U687" s="279"/>
      <c r="V687" s="279"/>
      <c r="W687" s="279" t="s">
        <v>1743</v>
      </c>
      <c r="X687" s="279"/>
      <c r="Y687" s="279"/>
      <c r="Z687" s="279"/>
      <c r="AA687" s="279"/>
      <c r="AB687" s="280"/>
      <c r="AC687" s="280"/>
      <c r="AD687" s="280"/>
      <c r="AE687" s="280"/>
      <c r="AF687" s="280"/>
      <c r="AG687" s="280" t="s">
        <v>161</v>
      </c>
      <c r="AH687" s="280"/>
      <c r="AI687" s="280"/>
      <c r="AJ687" s="280" t="s">
        <v>162</v>
      </c>
      <c r="AK687" s="280"/>
      <c r="AL687" s="280"/>
      <c r="AM687" s="280"/>
      <c r="AN687" s="280"/>
      <c r="AO687" s="280"/>
      <c r="AP687" s="280"/>
      <c r="AQ687" s="280" t="s">
        <v>1034</v>
      </c>
      <c r="AR687" s="280"/>
      <c r="AS687" s="280" t="s">
        <v>1035</v>
      </c>
      <c r="AT687" s="280" t="s">
        <v>1036</v>
      </c>
    </row>
    <row r="688" spans="1:46" ht="12.75">
      <c r="A688" s="281" t="s">
        <v>1037</v>
      </c>
      <c r="B688" s="281"/>
      <c r="C688" s="281"/>
      <c r="D688" s="281"/>
      <c r="E688" s="281" t="s">
        <v>1038</v>
      </c>
      <c r="F688" s="281"/>
      <c r="G688" s="281"/>
      <c r="H688" s="282"/>
      <c r="I688" s="282"/>
      <c r="J688" s="282"/>
      <c r="K688" s="282"/>
      <c r="L688" s="282"/>
      <c r="M688" s="282"/>
      <c r="N688" s="282"/>
      <c r="O688" s="282"/>
      <c r="P688" s="282"/>
      <c r="Q688" s="282"/>
      <c r="R688" s="282"/>
      <c r="S688" s="281" t="s">
        <v>1739</v>
      </c>
      <c r="T688" s="281"/>
      <c r="U688" s="281"/>
      <c r="V688" s="281"/>
      <c r="W688" s="281" t="s">
        <v>1744</v>
      </c>
      <c r="X688" s="281"/>
      <c r="Y688" s="281"/>
      <c r="Z688" s="281"/>
      <c r="AA688" s="282"/>
      <c r="AB688" s="282"/>
      <c r="AC688" s="282"/>
      <c r="AD688" s="282"/>
      <c r="AE688" s="282"/>
      <c r="AF688" s="282"/>
      <c r="AG688" s="282" t="s">
        <v>163</v>
      </c>
      <c r="AH688" s="282"/>
      <c r="AI688" s="282"/>
      <c r="AJ688" s="282" t="s">
        <v>164</v>
      </c>
      <c r="AK688" s="282"/>
      <c r="AL688" s="282"/>
      <c r="AM688" s="282"/>
      <c r="AN688" s="282"/>
      <c r="AO688" s="282"/>
      <c r="AP688" s="282"/>
      <c r="AQ688" s="282" t="s">
        <v>165</v>
      </c>
      <c r="AR688" s="282"/>
      <c r="AS688" s="282"/>
      <c r="AT688" s="282"/>
    </row>
    <row r="689" spans="1:46" ht="12.75">
      <c r="A689" s="227"/>
      <c r="B689" s="227"/>
      <c r="C689" s="227"/>
      <c r="D689" s="227"/>
      <c r="E689" s="227"/>
      <c r="F689" s="227"/>
      <c r="G689" s="227"/>
      <c r="H689" s="227"/>
      <c r="I689" s="227"/>
      <c r="J689" s="227"/>
      <c r="K689" s="227"/>
      <c r="L689" s="227"/>
      <c r="M689" s="227"/>
      <c r="N689" s="227"/>
      <c r="O689" s="227"/>
      <c r="P689" s="227"/>
      <c r="Q689" s="227"/>
      <c r="R689" s="227"/>
      <c r="S689" s="227"/>
      <c r="T689" s="227"/>
      <c r="U689" s="227"/>
      <c r="V689" s="227"/>
      <c r="W689" s="227"/>
      <c r="X689" s="227"/>
      <c r="Y689" s="227"/>
      <c r="Z689" s="227"/>
      <c r="AA689" s="227"/>
      <c r="AB689" s="227"/>
      <c r="AC689" s="227"/>
      <c r="AD689" s="227"/>
      <c r="AE689" s="227"/>
      <c r="AF689" s="227"/>
      <c r="AG689" s="227"/>
      <c r="AH689" s="227"/>
      <c r="AI689" s="227"/>
      <c r="AJ689" s="227"/>
      <c r="AK689" s="227"/>
      <c r="AL689" s="227"/>
      <c r="AM689" s="227"/>
      <c r="AN689" s="227"/>
      <c r="AO689" s="227"/>
      <c r="AP689" s="227"/>
      <c r="AQ689" s="227"/>
      <c r="AR689" s="227"/>
      <c r="AS689" s="227"/>
      <c r="AT689" s="227"/>
    </row>
    <row r="690" spans="1:46" ht="12.75">
      <c r="A690" s="228"/>
      <c r="B690" s="228"/>
      <c r="C690" s="228"/>
      <c r="D690" s="228"/>
      <c r="E690" s="228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28"/>
      <c r="V690" s="228"/>
      <c r="W690" s="228"/>
      <c r="X690" s="228"/>
      <c r="Y690" s="228"/>
      <c r="Z690" s="228"/>
      <c r="AA690" s="680"/>
      <c r="AB690" s="680"/>
      <c r="AC690" s="680"/>
      <c r="AD690" s="680"/>
      <c r="AE690" s="680"/>
      <c r="AF690" s="680"/>
      <c r="AG690" s="680"/>
      <c r="AH690" s="680"/>
      <c r="AI690" s="680"/>
      <c r="AJ690" s="680"/>
      <c r="AK690" s="680"/>
      <c r="AL690" s="680"/>
      <c r="AM690" s="680"/>
      <c r="AN690" s="680"/>
      <c r="AO690" s="680"/>
      <c r="AP690" s="680"/>
      <c r="AQ690" s="680"/>
      <c r="AR690" s="261"/>
      <c r="AS690" s="261"/>
      <c r="AT690" s="261"/>
    </row>
    <row r="691" spans="1:46" ht="13.5">
      <c r="A691" s="319" t="s">
        <v>1745</v>
      </c>
      <c r="B691" s="319"/>
      <c r="C691" s="319"/>
      <c r="D691" s="319"/>
      <c r="E691" s="319"/>
      <c r="F691" s="319"/>
      <c r="G691" s="319"/>
      <c r="H691" s="319"/>
      <c r="I691" s="319"/>
      <c r="J691" s="319"/>
      <c r="K691" s="319"/>
      <c r="L691" s="319"/>
      <c r="M691" s="319"/>
      <c r="N691" s="319"/>
      <c r="O691" s="319"/>
      <c r="P691" s="319"/>
      <c r="Q691" s="319"/>
      <c r="R691" s="319"/>
      <c r="S691" s="319"/>
      <c r="T691" s="319"/>
      <c r="U691" s="319"/>
      <c r="V691" s="319"/>
      <c r="W691" s="319"/>
      <c r="X691" s="319"/>
      <c r="Y691" s="319"/>
      <c r="Z691" s="319"/>
      <c r="AA691" s="689"/>
      <c r="AB691" s="689"/>
      <c r="AC691" s="689"/>
      <c r="AD691" s="689"/>
      <c r="AE691" s="689"/>
      <c r="AF691" s="689"/>
      <c r="AG691" s="689"/>
      <c r="AH691" s="689"/>
      <c r="AI691" s="689"/>
      <c r="AJ691" s="689"/>
      <c r="AK691" s="689"/>
      <c r="AL691" s="689"/>
      <c r="AM691" s="689"/>
      <c r="AN691" s="689"/>
      <c r="AO691" s="689"/>
      <c r="AP691" s="689"/>
      <c r="AQ691" s="689"/>
      <c r="AR691" s="306"/>
      <c r="AS691" s="306" t="s">
        <v>1046</v>
      </c>
      <c r="AT691" s="306" t="s">
        <v>1046</v>
      </c>
    </row>
    <row r="692" spans="1:46" ht="12.75">
      <c r="A692" s="230"/>
      <c r="B692" s="230"/>
      <c r="C692" s="230"/>
      <c r="D692" s="230"/>
      <c r="E692" s="230"/>
      <c r="F692" s="230"/>
      <c r="G692" s="230"/>
      <c r="H692" s="230"/>
      <c r="I692" s="230"/>
      <c r="J692" s="230"/>
      <c r="K692" s="230"/>
      <c r="L692" s="230"/>
      <c r="M692" s="230"/>
      <c r="N692" s="230"/>
      <c r="O692" s="230"/>
      <c r="P692" s="230"/>
      <c r="Q692" s="230"/>
      <c r="R692" s="230"/>
      <c r="S692" s="230"/>
      <c r="T692" s="230"/>
      <c r="U692" s="230"/>
      <c r="V692" s="230"/>
      <c r="W692" s="230"/>
      <c r="X692" s="230"/>
      <c r="Y692" s="230"/>
      <c r="Z692" s="230"/>
      <c r="AA692" s="230"/>
      <c r="AB692" s="230"/>
      <c r="AC692" s="230"/>
      <c r="AD692" s="230"/>
      <c r="AE692" s="230"/>
      <c r="AF692" s="230"/>
      <c r="AG692" s="230"/>
      <c r="AH692" s="230"/>
      <c r="AI692" s="230"/>
      <c r="AJ692" s="230"/>
      <c r="AK692" s="230"/>
      <c r="AL692" s="230"/>
      <c r="AM692" s="230"/>
      <c r="AN692" s="230"/>
      <c r="AO692" s="230"/>
      <c r="AP692" s="230"/>
      <c r="AQ692" s="230"/>
      <c r="AR692" s="230"/>
      <c r="AS692" s="230"/>
      <c r="AT692" s="230"/>
    </row>
    <row r="693" spans="1:46" ht="16.5">
      <c r="A693" s="278" t="s">
        <v>1746</v>
      </c>
      <c r="B693" s="278"/>
      <c r="C693" s="278"/>
      <c r="D693" s="278"/>
      <c r="E693" s="278"/>
      <c r="F693" s="278"/>
      <c r="G693" s="278"/>
      <c r="H693" s="278"/>
      <c r="I693" s="278"/>
      <c r="J693" s="278"/>
      <c r="K693" s="278"/>
      <c r="L693" s="278"/>
      <c r="M693" s="278"/>
      <c r="N693" s="278"/>
      <c r="O693" s="278"/>
      <c r="P693" s="278"/>
      <c r="Q693" s="278"/>
      <c r="R693" s="278"/>
      <c r="S693" s="278"/>
      <c r="T693" s="278"/>
      <c r="U693" s="278"/>
      <c r="V693" s="278"/>
      <c r="W693" s="278"/>
      <c r="X693" s="278"/>
      <c r="Y693" s="278"/>
      <c r="Z693" s="278"/>
      <c r="AA693" s="278"/>
      <c r="AB693" s="278"/>
      <c r="AC693" s="278"/>
      <c r="AD693" s="278"/>
      <c r="AE693" s="278"/>
      <c r="AF693" s="278"/>
      <c r="AG693" s="278"/>
      <c r="AH693" s="278"/>
      <c r="AI693" s="278"/>
      <c r="AJ693" s="278"/>
      <c r="AK693" s="278"/>
      <c r="AL693" s="278"/>
      <c r="AM693" s="278"/>
      <c r="AN693" s="278"/>
      <c r="AO693" s="278"/>
      <c r="AP693" s="278"/>
      <c r="AQ693" s="278"/>
      <c r="AR693" s="278"/>
      <c r="AS693" s="278"/>
      <c r="AT693" s="278"/>
    </row>
    <row r="694" spans="1:46" ht="12.75">
      <c r="A694" s="279" t="s">
        <v>1033</v>
      </c>
      <c r="B694" s="279"/>
      <c r="C694" s="279"/>
      <c r="D694" s="279"/>
      <c r="E694" s="279" t="s">
        <v>2</v>
      </c>
      <c r="F694" s="279"/>
      <c r="G694" s="279"/>
      <c r="H694" s="279" t="s">
        <v>160</v>
      </c>
      <c r="I694" s="279"/>
      <c r="J694" s="279"/>
      <c r="K694" s="279"/>
      <c r="L694" s="279"/>
      <c r="M694" s="279"/>
      <c r="N694" s="279"/>
      <c r="O694" s="279"/>
      <c r="P694" s="279"/>
      <c r="Q694" s="279"/>
      <c r="R694" s="279"/>
      <c r="S694" s="279" t="s">
        <v>1742</v>
      </c>
      <c r="T694" s="279"/>
      <c r="U694" s="279"/>
      <c r="V694" s="279"/>
      <c r="W694" s="279" t="s">
        <v>1743</v>
      </c>
      <c r="X694" s="279"/>
      <c r="Y694" s="279"/>
      <c r="Z694" s="279"/>
      <c r="AA694" s="279"/>
      <c r="AB694" s="280"/>
      <c r="AC694" s="280"/>
      <c r="AD694" s="280"/>
      <c r="AE694" s="280"/>
      <c r="AF694" s="280"/>
      <c r="AG694" s="280" t="s">
        <v>161</v>
      </c>
      <c r="AH694" s="280"/>
      <c r="AI694" s="280"/>
      <c r="AJ694" s="280" t="s">
        <v>162</v>
      </c>
      <c r="AK694" s="280"/>
      <c r="AL694" s="280"/>
      <c r="AM694" s="280"/>
      <c r="AN694" s="280"/>
      <c r="AO694" s="280"/>
      <c r="AP694" s="280"/>
      <c r="AQ694" s="280" t="s">
        <v>1034</v>
      </c>
      <c r="AR694" s="280"/>
      <c r="AS694" s="280" t="s">
        <v>1035</v>
      </c>
      <c r="AT694" s="280" t="s">
        <v>1036</v>
      </c>
    </row>
    <row r="695" spans="1:46" ht="12.75">
      <c r="A695" s="281" t="s">
        <v>1037</v>
      </c>
      <c r="B695" s="281"/>
      <c r="C695" s="281"/>
      <c r="D695" s="281"/>
      <c r="E695" s="281" t="s">
        <v>1038</v>
      </c>
      <c r="F695" s="281"/>
      <c r="G695" s="281"/>
      <c r="H695" s="282"/>
      <c r="I695" s="282"/>
      <c r="J695" s="282"/>
      <c r="K695" s="282"/>
      <c r="L695" s="282"/>
      <c r="M695" s="282"/>
      <c r="N695" s="282"/>
      <c r="O695" s="282"/>
      <c r="P695" s="282"/>
      <c r="Q695" s="282"/>
      <c r="R695" s="282"/>
      <c r="S695" s="281" t="s">
        <v>1739</v>
      </c>
      <c r="T695" s="281"/>
      <c r="U695" s="281"/>
      <c r="V695" s="281"/>
      <c r="W695" s="281" t="s">
        <v>1744</v>
      </c>
      <c r="X695" s="281"/>
      <c r="Y695" s="281"/>
      <c r="Z695" s="281"/>
      <c r="AA695" s="282"/>
      <c r="AB695" s="282"/>
      <c r="AC695" s="282"/>
      <c r="AD695" s="282"/>
      <c r="AE695" s="282"/>
      <c r="AF695" s="282"/>
      <c r="AG695" s="282" t="s">
        <v>163</v>
      </c>
      <c r="AH695" s="282"/>
      <c r="AI695" s="282"/>
      <c r="AJ695" s="282" t="s">
        <v>164</v>
      </c>
      <c r="AK695" s="282"/>
      <c r="AL695" s="282"/>
      <c r="AM695" s="282"/>
      <c r="AN695" s="282"/>
      <c r="AO695" s="282"/>
      <c r="AP695" s="282"/>
      <c r="AQ695" s="282" t="s">
        <v>165</v>
      </c>
      <c r="AR695" s="282"/>
      <c r="AS695" s="282"/>
      <c r="AT695" s="282"/>
    </row>
    <row r="696" spans="1:46" ht="12.75">
      <c r="A696" s="227"/>
      <c r="B696" s="227"/>
      <c r="C696" s="227"/>
      <c r="D696" s="227"/>
      <c r="E696" s="227"/>
      <c r="F696" s="227"/>
      <c r="G696" s="227"/>
      <c r="H696" s="227"/>
      <c r="I696" s="227"/>
      <c r="J696" s="227"/>
      <c r="K696" s="227"/>
      <c r="L696" s="227"/>
      <c r="M696" s="227"/>
      <c r="N696" s="227"/>
      <c r="O696" s="227"/>
      <c r="P696" s="227"/>
      <c r="Q696" s="227"/>
      <c r="R696" s="227"/>
      <c r="S696" s="227"/>
      <c r="T696" s="227"/>
      <c r="U696" s="227"/>
      <c r="V696" s="227"/>
      <c r="W696" s="227"/>
      <c r="X696" s="227"/>
      <c r="Y696" s="227"/>
      <c r="Z696" s="227"/>
      <c r="AA696" s="227"/>
      <c r="AB696" s="227"/>
      <c r="AC696" s="227"/>
      <c r="AD696" s="227"/>
      <c r="AE696" s="227"/>
      <c r="AF696" s="227"/>
      <c r="AG696" s="227"/>
      <c r="AH696" s="227"/>
      <c r="AI696" s="227"/>
      <c r="AJ696" s="227"/>
      <c r="AK696" s="227"/>
      <c r="AL696" s="227"/>
      <c r="AM696" s="227"/>
      <c r="AN696" s="227"/>
      <c r="AO696" s="227"/>
      <c r="AP696" s="227"/>
      <c r="AQ696" s="227"/>
      <c r="AR696" s="227"/>
      <c r="AS696" s="227"/>
      <c r="AT696" s="227"/>
    </row>
    <row r="697" spans="1:46" ht="12.75">
      <c r="A697" s="228" t="s">
        <v>265</v>
      </c>
      <c r="B697" s="228"/>
      <c r="C697" s="228"/>
      <c r="D697" s="228"/>
      <c r="E697" s="228" t="s">
        <v>1747</v>
      </c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 t="s">
        <v>1748</v>
      </c>
      <c r="T697" s="228"/>
      <c r="U697" s="228"/>
      <c r="V697" s="228"/>
      <c r="W697" s="228" t="s">
        <v>163</v>
      </c>
      <c r="X697" s="228"/>
      <c r="Y697" s="228"/>
      <c r="Z697" s="228"/>
      <c r="AA697" s="680"/>
      <c r="AB697" s="680"/>
      <c r="AC697" s="680"/>
      <c r="AD697" s="680"/>
      <c r="AE697" s="680"/>
      <c r="AF697" s="680"/>
      <c r="AG697" s="680"/>
      <c r="AH697" s="680"/>
      <c r="AI697" s="680"/>
      <c r="AJ697" s="680"/>
      <c r="AK697" s="680"/>
      <c r="AL697" s="680"/>
      <c r="AM697" s="680"/>
      <c r="AN697" s="680"/>
      <c r="AO697" s="680"/>
      <c r="AP697" s="680"/>
      <c r="AQ697" s="680"/>
      <c r="AR697" s="261"/>
      <c r="AS697" s="261" t="s">
        <v>1046</v>
      </c>
      <c r="AT697" s="261" t="s">
        <v>1046</v>
      </c>
    </row>
    <row r="698" spans="1:46" ht="12.75">
      <c r="A698" s="228" t="s">
        <v>265</v>
      </c>
      <c r="B698" s="228"/>
      <c r="C698" s="228"/>
      <c r="D698" s="228"/>
      <c r="E698" s="228" t="s">
        <v>1747</v>
      </c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 t="s">
        <v>1748</v>
      </c>
      <c r="T698" s="228"/>
      <c r="U698" s="228"/>
      <c r="V698" s="228"/>
      <c r="W698" s="228" t="s">
        <v>1749</v>
      </c>
      <c r="X698" s="228"/>
      <c r="Y698" s="228"/>
      <c r="Z698" s="228"/>
      <c r="AA698" s="680"/>
      <c r="AB698" s="680"/>
      <c r="AC698" s="680"/>
      <c r="AD698" s="680"/>
      <c r="AE698" s="680"/>
      <c r="AF698" s="680"/>
      <c r="AG698" s="680"/>
      <c r="AH698" s="680"/>
      <c r="AI698" s="680"/>
      <c r="AJ698" s="680"/>
      <c r="AK698" s="680"/>
      <c r="AL698" s="680"/>
      <c r="AM698" s="680"/>
      <c r="AN698" s="680"/>
      <c r="AO698" s="680"/>
      <c r="AP698" s="680"/>
      <c r="AQ698" s="680"/>
      <c r="AR698" s="261"/>
      <c r="AS698" s="261" t="s">
        <v>1046</v>
      </c>
      <c r="AT698" s="261" t="s">
        <v>1046</v>
      </c>
    </row>
    <row r="699" spans="1:46" ht="12.75">
      <c r="A699" s="320" t="s">
        <v>265</v>
      </c>
      <c r="B699" s="320"/>
      <c r="C699" s="320"/>
      <c r="D699" s="320"/>
      <c r="E699" s="297" t="s">
        <v>1747</v>
      </c>
      <c r="F699" s="297"/>
      <c r="G699" s="297"/>
      <c r="H699" s="297" t="s">
        <v>510</v>
      </c>
      <c r="I699" s="297"/>
      <c r="J699" s="297"/>
      <c r="K699" s="297"/>
      <c r="L699" s="297"/>
      <c r="M699" s="297"/>
      <c r="N699" s="297"/>
      <c r="O699" s="297"/>
      <c r="P699" s="297"/>
      <c r="Q699" s="297"/>
      <c r="R699" s="297"/>
      <c r="S699" s="297"/>
      <c r="T699" s="297"/>
      <c r="U699" s="297"/>
      <c r="V699" s="297"/>
      <c r="W699" s="297"/>
      <c r="X699" s="297"/>
      <c r="Y699" s="297"/>
      <c r="Z699" s="297"/>
      <c r="AA699" s="687"/>
      <c r="AB699" s="687"/>
      <c r="AC699" s="687"/>
      <c r="AD699" s="687"/>
      <c r="AE699" s="687"/>
      <c r="AF699" s="687"/>
      <c r="AG699" s="687"/>
      <c r="AH699" s="687"/>
      <c r="AI699" s="687"/>
      <c r="AJ699" s="687"/>
      <c r="AK699" s="687"/>
      <c r="AL699" s="687"/>
      <c r="AM699" s="687"/>
      <c r="AN699" s="687"/>
      <c r="AO699" s="687"/>
      <c r="AP699" s="687"/>
      <c r="AQ699" s="687"/>
      <c r="AR699" s="299"/>
      <c r="AS699" s="299" t="s">
        <v>1046</v>
      </c>
      <c r="AT699" s="299" t="s">
        <v>1046</v>
      </c>
    </row>
    <row r="700" spans="1:46" ht="12.75">
      <c r="A700" s="228" t="s">
        <v>265</v>
      </c>
      <c r="B700" s="228"/>
      <c r="C700" s="228"/>
      <c r="D700" s="228"/>
      <c r="E700" s="228" t="s">
        <v>256</v>
      </c>
      <c r="F700" s="228"/>
      <c r="G700" s="228"/>
      <c r="H700" s="228"/>
      <c r="I700" s="228"/>
      <c r="J700" s="228"/>
      <c r="K700" s="228"/>
      <c r="L700" s="228"/>
      <c r="M700" s="228"/>
      <c r="N700" s="228"/>
      <c r="O700" s="228"/>
      <c r="P700" s="228"/>
      <c r="Q700" s="228"/>
      <c r="R700" s="228"/>
      <c r="S700" s="228" t="s">
        <v>1748</v>
      </c>
      <c r="T700" s="228"/>
      <c r="U700" s="228"/>
      <c r="V700" s="228"/>
      <c r="W700" s="228" t="s">
        <v>163</v>
      </c>
      <c r="X700" s="228"/>
      <c r="Y700" s="228"/>
      <c r="Z700" s="228"/>
      <c r="AA700" s="680"/>
      <c r="AB700" s="680"/>
      <c r="AC700" s="680"/>
      <c r="AD700" s="680"/>
      <c r="AE700" s="680"/>
      <c r="AF700" s="680"/>
      <c r="AG700" s="680"/>
      <c r="AH700" s="680">
        <v>1885900</v>
      </c>
      <c r="AI700" s="680"/>
      <c r="AJ700" s="680"/>
      <c r="AK700" s="680">
        <v>1885666</v>
      </c>
      <c r="AL700" s="680"/>
      <c r="AM700" s="680"/>
      <c r="AN700" s="680"/>
      <c r="AO700" s="680"/>
      <c r="AP700" s="680"/>
      <c r="AQ700" s="680"/>
      <c r="AR700" s="261"/>
      <c r="AS700" s="261" t="s">
        <v>1046</v>
      </c>
      <c r="AT700" s="261" t="s">
        <v>1061</v>
      </c>
    </row>
    <row r="701" spans="1:46" ht="12.75">
      <c r="A701" s="228" t="s">
        <v>265</v>
      </c>
      <c r="B701" s="228"/>
      <c r="C701" s="228"/>
      <c r="D701" s="228"/>
      <c r="E701" s="228" t="s">
        <v>256</v>
      </c>
      <c r="F701" s="228"/>
      <c r="G701" s="228"/>
      <c r="H701" s="228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 t="s">
        <v>1748</v>
      </c>
      <c r="T701" s="228"/>
      <c r="U701" s="228"/>
      <c r="V701" s="228"/>
      <c r="W701" s="228" t="s">
        <v>1749</v>
      </c>
      <c r="X701" s="228"/>
      <c r="Y701" s="228"/>
      <c r="Z701" s="228"/>
      <c r="AA701" s="680"/>
      <c r="AB701" s="680"/>
      <c r="AC701" s="680"/>
      <c r="AD701" s="680"/>
      <c r="AE701" s="680"/>
      <c r="AF701" s="680"/>
      <c r="AG701" s="680"/>
      <c r="AH701" s="680">
        <v>12974600</v>
      </c>
      <c r="AI701" s="680"/>
      <c r="AJ701" s="680"/>
      <c r="AK701" s="680">
        <v>12974617.6</v>
      </c>
      <c r="AL701" s="680"/>
      <c r="AM701" s="680"/>
      <c r="AN701" s="680"/>
      <c r="AO701" s="680"/>
      <c r="AP701" s="680"/>
      <c r="AQ701" s="680"/>
      <c r="AR701" s="261"/>
      <c r="AS701" s="261" t="s">
        <v>1046</v>
      </c>
      <c r="AT701" s="261" t="s">
        <v>835</v>
      </c>
    </row>
    <row r="702" spans="1:46" ht="12.75">
      <c r="A702" s="320" t="s">
        <v>265</v>
      </c>
      <c r="B702" s="320"/>
      <c r="C702" s="320"/>
      <c r="D702" s="320"/>
      <c r="E702" s="297" t="s">
        <v>256</v>
      </c>
      <c r="F702" s="297"/>
      <c r="G702" s="297"/>
      <c r="H702" s="297" t="s">
        <v>257</v>
      </c>
      <c r="I702" s="297"/>
      <c r="J702" s="297"/>
      <c r="K702" s="297"/>
      <c r="L702" s="297"/>
      <c r="M702" s="297"/>
      <c r="N702" s="297"/>
      <c r="O702" s="297"/>
      <c r="P702" s="297"/>
      <c r="Q702" s="297"/>
      <c r="R702" s="297"/>
      <c r="S702" s="297"/>
      <c r="T702" s="297"/>
      <c r="U702" s="297"/>
      <c r="V702" s="297"/>
      <c r="W702" s="297"/>
      <c r="X702" s="297"/>
      <c r="Y702" s="297"/>
      <c r="Z702" s="297"/>
      <c r="AA702" s="687"/>
      <c r="AB702" s="687"/>
      <c r="AC702" s="687"/>
      <c r="AD702" s="687"/>
      <c r="AE702" s="687"/>
      <c r="AF702" s="687"/>
      <c r="AG702" s="687"/>
      <c r="AH702" s="687">
        <v>14860500</v>
      </c>
      <c r="AI702" s="687"/>
      <c r="AJ702" s="687"/>
      <c r="AK702" s="687">
        <v>14860283.6</v>
      </c>
      <c r="AL702" s="687"/>
      <c r="AM702" s="687"/>
      <c r="AN702" s="687"/>
      <c r="AO702" s="687"/>
      <c r="AP702" s="687"/>
      <c r="AQ702" s="687"/>
      <c r="AR702" s="299"/>
      <c r="AS702" s="299" t="s">
        <v>1046</v>
      </c>
      <c r="AT702" s="299" t="s">
        <v>835</v>
      </c>
    </row>
    <row r="703" spans="1:46" ht="12.75">
      <c r="A703" s="284" t="s">
        <v>265</v>
      </c>
      <c r="B703" s="284"/>
      <c r="C703" s="284"/>
      <c r="D703" s="284"/>
      <c r="E703" s="284" t="s">
        <v>747</v>
      </c>
      <c r="F703" s="284"/>
      <c r="G703" s="284"/>
      <c r="H703" s="284"/>
      <c r="I703" s="284"/>
      <c r="J703" s="284"/>
      <c r="K703" s="284"/>
      <c r="L703" s="284"/>
      <c r="M703" s="284"/>
      <c r="N703" s="284"/>
      <c r="O703" s="284"/>
      <c r="P703" s="284"/>
      <c r="Q703" s="284"/>
      <c r="R703" s="284"/>
      <c r="S703" s="284"/>
      <c r="T703" s="284"/>
      <c r="U703" s="284"/>
      <c r="V703" s="284"/>
      <c r="W703" s="284"/>
      <c r="X703" s="284"/>
      <c r="Y703" s="284"/>
      <c r="Z703" s="284"/>
      <c r="AA703" s="681"/>
      <c r="AB703" s="681"/>
      <c r="AC703" s="681"/>
      <c r="AD703" s="681"/>
      <c r="AE703" s="681"/>
      <c r="AF703" s="681"/>
      <c r="AG703" s="681"/>
      <c r="AH703" s="681">
        <v>14860500</v>
      </c>
      <c r="AI703" s="681"/>
      <c r="AJ703" s="681"/>
      <c r="AK703" s="681">
        <v>14860283.6</v>
      </c>
      <c r="AL703" s="681"/>
      <c r="AM703" s="681"/>
      <c r="AN703" s="681"/>
      <c r="AO703" s="681"/>
      <c r="AP703" s="681"/>
      <c r="AQ703" s="681"/>
      <c r="AR703" s="285"/>
      <c r="AS703" s="285" t="s">
        <v>1046</v>
      </c>
      <c r="AT703" s="285" t="s">
        <v>835</v>
      </c>
    </row>
    <row r="704" spans="1:46" ht="12.75">
      <c r="A704" s="228" t="s">
        <v>227</v>
      </c>
      <c r="B704" s="228"/>
      <c r="C704" s="228"/>
      <c r="D704" s="228"/>
      <c r="E704" s="228" t="s">
        <v>270</v>
      </c>
      <c r="F704" s="228"/>
      <c r="G704" s="228"/>
      <c r="H704" s="228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 t="s">
        <v>1750</v>
      </c>
      <c r="T704" s="228"/>
      <c r="U704" s="228"/>
      <c r="V704" s="228"/>
      <c r="W704" s="228" t="s">
        <v>163</v>
      </c>
      <c r="X704" s="228"/>
      <c r="Y704" s="228"/>
      <c r="Z704" s="228"/>
      <c r="AA704" s="680"/>
      <c r="AB704" s="680"/>
      <c r="AC704" s="680"/>
      <c r="AD704" s="680"/>
      <c r="AE704" s="680"/>
      <c r="AF704" s="680"/>
      <c r="AG704" s="680"/>
      <c r="AH704" s="680">
        <v>195100</v>
      </c>
      <c r="AI704" s="680"/>
      <c r="AJ704" s="680"/>
      <c r="AK704" s="680">
        <v>90787.08</v>
      </c>
      <c r="AL704" s="680"/>
      <c r="AM704" s="680"/>
      <c r="AN704" s="680"/>
      <c r="AO704" s="680"/>
      <c r="AP704" s="680"/>
      <c r="AQ704" s="680"/>
      <c r="AR704" s="261"/>
      <c r="AS704" s="261" t="s">
        <v>1046</v>
      </c>
      <c r="AT704" s="261" t="s">
        <v>1751</v>
      </c>
    </row>
    <row r="705" spans="1:46" ht="12.75">
      <c r="A705" s="228" t="s">
        <v>227</v>
      </c>
      <c r="B705" s="228"/>
      <c r="C705" s="228"/>
      <c r="D705" s="228"/>
      <c r="E705" s="228" t="s">
        <v>270</v>
      </c>
      <c r="F705" s="228"/>
      <c r="G705" s="228"/>
      <c r="H705" s="228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 t="s">
        <v>1750</v>
      </c>
      <c r="T705" s="228"/>
      <c r="U705" s="228"/>
      <c r="V705" s="228"/>
      <c r="W705" s="228" t="s">
        <v>1749</v>
      </c>
      <c r="X705" s="228"/>
      <c r="Y705" s="228"/>
      <c r="Z705" s="228"/>
      <c r="AA705" s="680"/>
      <c r="AB705" s="680"/>
      <c r="AC705" s="680"/>
      <c r="AD705" s="680"/>
      <c r="AE705" s="680"/>
      <c r="AF705" s="680"/>
      <c r="AG705" s="680"/>
      <c r="AH705" s="680">
        <v>1105400</v>
      </c>
      <c r="AI705" s="680"/>
      <c r="AJ705" s="680"/>
      <c r="AK705" s="680">
        <v>514460.11</v>
      </c>
      <c r="AL705" s="680"/>
      <c r="AM705" s="680"/>
      <c r="AN705" s="680"/>
      <c r="AO705" s="680"/>
      <c r="AP705" s="680"/>
      <c r="AQ705" s="680"/>
      <c r="AR705" s="261"/>
      <c r="AS705" s="261" t="s">
        <v>1046</v>
      </c>
      <c r="AT705" s="261" t="s">
        <v>1752</v>
      </c>
    </row>
    <row r="706" spans="1:46" ht="12.75">
      <c r="A706" s="320" t="s">
        <v>227</v>
      </c>
      <c r="B706" s="320"/>
      <c r="C706" s="320"/>
      <c r="D706" s="320"/>
      <c r="E706" s="297" t="s">
        <v>270</v>
      </c>
      <c r="F706" s="297"/>
      <c r="G706" s="297"/>
      <c r="H706" s="297" t="s">
        <v>271</v>
      </c>
      <c r="I706" s="297"/>
      <c r="J706" s="297"/>
      <c r="K706" s="297"/>
      <c r="L706" s="297"/>
      <c r="M706" s="297"/>
      <c r="N706" s="297"/>
      <c r="O706" s="297"/>
      <c r="P706" s="297"/>
      <c r="Q706" s="297"/>
      <c r="R706" s="297"/>
      <c r="S706" s="297"/>
      <c r="T706" s="297"/>
      <c r="U706" s="297"/>
      <c r="V706" s="297"/>
      <c r="W706" s="297"/>
      <c r="X706" s="297"/>
      <c r="Y706" s="297"/>
      <c r="Z706" s="297"/>
      <c r="AA706" s="687"/>
      <c r="AB706" s="687"/>
      <c r="AC706" s="687"/>
      <c r="AD706" s="687"/>
      <c r="AE706" s="687"/>
      <c r="AF706" s="687"/>
      <c r="AG706" s="687"/>
      <c r="AH706" s="687">
        <v>1300500</v>
      </c>
      <c r="AI706" s="687"/>
      <c r="AJ706" s="687"/>
      <c r="AK706" s="687">
        <v>605247.19</v>
      </c>
      <c r="AL706" s="687"/>
      <c r="AM706" s="687"/>
      <c r="AN706" s="687"/>
      <c r="AO706" s="687"/>
      <c r="AP706" s="687"/>
      <c r="AQ706" s="687"/>
      <c r="AR706" s="299"/>
      <c r="AS706" s="299" t="s">
        <v>1046</v>
      </c>
      <c r="AT706" s="299" t="s">
        <v>1752</v>
      </c>
    </row>
    <row r="707" spans="1:46" ht="12.75">
      <c r="A707" s="228" t="s">
        <v>227</v>
      </c>
      <c r="B707" s="228"/>
      <c r="C707" s="228"/>
      <c r="D707" s="228"/>
      <c r="E707" s="228" t="s">
        <v>256</v>
      </c>
      <c r="F707" s="228"/>
      <c r="G707" s="228"/>
      <c r="H707" s="228"/>
      <c r="I707" s="228"/>
      <c r="J707" s="228"/>
      <c r="K707" s="228"/>
      <c r="L707" s="228"/>
      <c r="M707" s="228"/>
      <c r="N707" s="228"/>
      <c r="O707" s="228"/>
      <c r="P707" s="228"/>
      <c r="Q707" s="228"/>
      <c r="R707" s="228"/>
      <c r="S707" s="228" t="s">
        <v>1748</v>
      </c>
      <c r="T707" s="228"/>
      <c r="U707" s="228"/>
      <c r="V707" s="228"/>
      <c r="W707" s="228" t="s">
        <v>163</v>
      </c>
      <c r="X707" s="228"/>
      <c r="Y707" s="228"/>
      <c r="Z707" s="228"/>
      <c r="AA707" s="680"/>
      <c r="AB707" s="680"/>
      <c r="AC707" s="680"/>
      <c r="AD707" s="680"/>
      <c r="AE707" s="680"/>
      <c r="AF707" s="680"/>
      <c r="AG707" s="680"/>
      <c r="AH707" s="680">
        <v>1387000</v>
      </c>
      <c r="AI707" s="680"/>
      <c r="AJ707" s="680"/>
      <c r="AK707" s="680">
        <v>1386910.09</v>
      </c>
      <c r="AL707" s="680"/>
      <c r="AM707" s="680"/>
      <c r="AN707" s="680"/>
      <c r="AO707" s="680"/>
      <c r="AP707" s="680"/>
      <c r="AQ707" s="680"/>
      <c r="AR707" s="261"/>
      <c r="AS707" s="261" t="s">
        <v>1046</v>
      </c>
      <c r="AT707" s="261" t="s">
        <v>1061</v>
      </c>
    </row>
    <row r="708" spans="1:46" ht="12.75">
      <c r="A708" s="228" t="s">
        <v>227</v>
      </c>
      <c r="B708" s="228"/>
      <c r="C708" s="228"/>
      <c r="D708" s="228"/>
      <c r="E708" s="228" t="s">
        <v>256</v>
      </c>
      <c r="F708" s="228"/>
      <c r="G708" s="228"/>
      <c r="H708" s="228"/>
      <c r="I708" s="228"/>
      <c r="J708" s="228"/>
      <c r="K708" s="228"/>
      <c r="L708" s="228"/>
      <c r="M708" s="228"/>
      <c r="N708" s="228"/>
      <c r="O708" s="228"/>
      <c r="P708" s="228"/>
      <c r="Q708" s="228"/>
      <c r="R708" s="228"/>
      <c r="S708" s="228" t="s">
        <v>1748</v>
      </c>
      <c r="T708" s="228"/>
      <c r="U708" s="228"/>
      <c r="V708" s="228"/>
      <c r="W708" s="228" t="s">
        <v>1749</v>
      </c>
      <c r="X708" s="228"/>
      <c r="Y708" s="228"/>
      <c r="Z708" s="228"/>
      <c r="AA708" s="680"/>
      <c r="AB708" s="680"/>
      <c r="AC708" s="680"/>
      <c r="AD708" s="680"/>
      <c r="AE708" s="680"/>
      <c r="AF708" s="680"/>
      <c r="AG708" s="680"/>
      <c r="AH708" s="680">
        <v>12994700</v>
      </c>
      <c r="AI708" s="680"/>
      <c r="AJ708" s="680"/>
      <c r="AK708" s="680">
        <v>12994726.05</v>
      </c>
      <c r="AL708" s="680"/>
      <c r="AM708" s="680"/>
      <c r="AN708" s="680"/>
      <c r="AO708" s="680"/>
      <c r="AP708" s="680"/>
      <c r="AQ708" s="680"/>
      <c r="AR708" s="261"/>
      <c r="AS708" s="261" t="s">
        <v>1046</v>
      </c>
      <c r="AT708" s="261" t="s">
        <v>835</v>
      </c>
    </row>
    <row r="709" spans="1:46" ht="12.75">
      <c r="A709" s="320" t="s">
        <v>227</v>
      </c>
      <c r="B709" s="320"/>
      <c r="C709" s="320"/>
      <c r="D709" s="320"/>
      <c r="E709" s="297" t="s">
        <v>256</v>
      </c>
      <c r="F709" s="297"/>
      <c r="G709" s="297"/>
      <c r="H709" s="297" t="s">
        <v>257</v>
      </c>
      <c r="I709" s="297"/>
      <c r="J709" s="297"/>
      <c r="K709" s="297"/>
      <c r="L709" s="297"/>
      <c r="M709" s="297"/>
      <c r="N709" s="297"/>
      <c r="O709" s="297"/>
      <c r="P709" s="297"/>
      <c r="Q709" s="297"/>
      <c r="R709" s="297"/>
      <c r="S709" s="297"/>
      <c r="T709" s="297"/>
      <c r="U709" s="297"/>
      <c r="V709" s="297"/>
      <c r="W709" s="297"/>
      <c r="X709" s="297"/>
      <c r="Y709" s="297"/>
      <c r="Z709" s="297"/>
      <c r="AA709" s="687"/>
      <c r="AB709" s="687"/>
      <c r="AC709" s="687"/>
      <c r="AD709" s="687"/>
      <c r="AE709" s="687"/>
      <c r="AF709" s="687"/>
      <c r="AG709" s="687"/>
      <c r="AH709" s="687">
        <v>14381700</v>
      </c>
      <c r="AI709" s="687"/>
      <c r="AJ709" s="687"/>
      <c r="AK709" s="687">
        <v>14381636.14</v>
      </c>
      <c r="AL709" s="687"/>
      <c r="AM709" s="687"/>
      <c r="AN709" s="687"/>
      <c r="AO709" s="687"/>
      <c r="AP709" s="687"/>
      <c r="AQ709" s="687"/>
      <c r="AR709" s="299"/>
      <c r="AS709" s="299" t="s">
        <v>1046</v>
      </c>
      <c r="AT709" s="299" t="s">
        <v>835</v>
      </c>
    </row>
    <row r="710" spans="1:46" ht="12.75">
      <c r="A710" s="284" t="s">
        <v>227</v>
      </c>
      <c r="B710" s="284"/>
      <c r="C710" s="284"/>
      <c r="D710" s="284"/>
      <c r="E710" s="284" t="s">
        <v>276</v>
      </c>
      <c r="F710" s="284"/>
      <c r="G710" s="284"/>
      <c r="H710" s="284"/>
      <c r="I710" s="284"/>
      <c r="J710" s="284"/>
      <c r="K710" s="284"/>
      <c r="L710" s="284"/>
      <c r="M710" s="284"/>
      <c r="N710" s="284"/>
      <c r="O710" s="284"/>
      <c r="P710" s="284"/>
      <c r="Q710" s="284"/>
      <c r="R710" s="284"/>
      <c r="S710" s="284"/>
      <c r="T710" s="284"/>
      <c r="U710" s="284"/>
      <c r="V710" s="284"/>
      <c r="W710" s="284"/>
      <c r="X710" s="284"/>
      <c r="Y710" s="284"/>
      <c r="Z710" s="284"/>
      <c r="AA710" s="681"/>
      <c r="AB710" s="681"/>
      <c r="AC710" s="681"/>
      <c r="AD710" s="681"/>
      <c r="AE710" s="681"/>
      <c r="AF710" s="681"/>
      <c r="AG710" s="681"/>
      <c r="AH710" s="681">
        <v>15682200</v>
      </c>
      <c r="AI710" s="681"/>
      <c r="AJ710" s="681"/>
      <c r="AK710" s="681">
        <v>14986883.33</v>
      </c>
      <c r="AL710" s="681"/>
      <c r="AM710" s="681"/>
      <c r="AN710" s="681"/>
      <c r="AO710" s="681"/>
      <c r="AP710" s="681"/>
      <c r="AQ710" s="681"/>
      <c r="AR710" s="285"/>
      <c r="AS710" s="285" t="s">
        <v>1046</v>
      </c>
      <c r="AT710" s="285" t="s">
        <v>1753</v>
      </c>
    </row>
    <row r="711" spans="1:46" ht="12.75">
      <c r="A711" s="228" t="s">
        <v>320</v>
      </c>
      <c r="B711" s="228"/>
      <c r="C711" s="228"/>
      <c r="D711" s="228"/>
      <c r="E711" s="228" t="s">
        <v>323</v>
      </c>
      <c r="F711" s="228"/>
      <c r="G711" s="228"/>
      <c r="H711" s="228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 t="s">
        <v>1750</v>
      </c>
      <c r="T711" s="228"/>
      <c r="U711" s="228"/>
      <c r="V711" s="228"/>
      <c r="W711" s="228" t="s">
        <v>163</v>
      </c>
      <c r="X711" s="228"/>
      <c r="Y711" s="228"/>
      <c r="Z711" s="228"/>
      <c r="AA711" s="680"/>
      <c r="AB711" s="680"/>
      <c r="AC711" s="680"/>
      <c r="AD711" s="680"/>
      <c r="AE711" s="680"/>
      <c r="AF711" s="680"/>
      <c r="AG711" s="680"/>
      <c r="AH711" s="680">
        <v>1500</v>
      </c>
      <c r="AI711" s="680"/>
      <c r="AJ711" s="680"/>
      <c r="AK711" s="680">
        <v>1485</v>
      </c>
      <c r="AL711" s="680"/>
      <c r="AM711" s="680"/>
      <c r="AN711" s="680"/>
      <c r="AO711" s="680"/>
      <c r="AP711" s="680"/>
      <c r="AQ711" s="680"/>
      <c r="AR711" s="261"/>
      <c r="AS711" s="261" t="s">
        <v>1046</v>
      </c>
      <c r="AT711" s="261" t="s">
        <v>1754</v>
      </c>
    </row>
    <row r="712" spans="1:46" ht="12.75">
      <c r="A712" s="228" t="s">
        <v>320</v>
      </c>
      <c r="B712" s="228"/>
      <c r="C712" s="228"/>
      <c r="D712" s="228"/>
      <c r="E712" s="228" t="s">
        <v>323</v>
      </c>
      <c r="F712" s="228"/>
      <c r="G712" s="228"/>
      <c r="H712" s="228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 t="s">
        <v>1750</v>
      </c>
      <c r="T712" s="228"/>
      <c r="U712" s="228"/>
      <c r="V712" s="228"/>
      <c r="W712" s="228" t="s">
        <v>1749</v>
      </c>
      <c r="X712" s="228"/>
      <c r="Y712" s="228"/>
      <c r="Z712" s="228"/>
      <c r="AA712" s="680"/>
      <c r="AB712" s="680"/>
      <c r="AC712" s="680"/>
      <c r="AD712" s="680"/>
      <c r="AE712" s="680"/>
      <c r="AF712" s="680"/>
      <c r="AG712" s="680"/>
      <c r="AH712" s="680">
        <v>8400</v>
      </c>
      <c r="AI712" s="680"/>
      <c r="AJ712" s="680"/>
      <c r="AK712" s="680">
        <v>8415</v>
      </c>
      <c r="AL712" s="680"/>
      <c r="AM712" s="680"/>
      <c r="AN712" s="680"/>
      <c r="AO712" s="680"/>
      <c r="AP712" s="680"/>
      <c r="AQ712" s="680"/>
      <c r="AR712" s="261"/>
      <c r="AS712" s="261" t="s">
        <v>1046</v>
      </c>
      <c r="AT712" s="261" t="s">
        <v>1755</v>
      </c>
    </row>
    <row r="713" spans="1:46" ht="12.75">
      <c r="A713" s="320" t="s">
        <v>320</v>
      </c>
      <c r="B713" s="320"/>
      <c r="C713" s="320"/>
      <c r="D713" s="320"/>
      <c r="E713" s="297" t="s">
        <v>323</v>
      </c>
      <c r="F713" s="297"/>
      <c r="G713" s="297"/>
      <c r="H713" s="297" t="s">
        <v>324</v>
      </c>
      <c r="I713" s="297"/>
      <c r="J713" s="297"/>
      <c r="K713" s="297"/>
      <c r="L713" s="297"/>
      <c r="M713" s="297"/>
      <c r="N713" s="297"/>
      <c r="O713" s="297"/>
      <c r="P713" s="297"/>
      <c r="Q713" s="297"/>
      <c r="R713" s="297"/>
      <c r="S713" s="297"/>
      <c r="T713" s="297"/>
      <c r="U713" s="297"/>
      <c r="V713" s="297"/>
      <c r="W713" s="297"/>
      <c r="X713" s="297"/>
      <c r="Y713" s="297"/>
      <c r="Z713" s="297"/>
      <c r="AA713" s="687"/>
      <c r="AB713" s="687"/>
      <c r="AC713" s="687"/>
      <c r="AD713" s="687"/>
      <c r="AE713" s="687"/>
      <c r="AF713" s="687"/>
      <c r="AG713" s="687"/>
      <c r="AH713" s="687">
        <v>9900</v>
      </c>
      <c r="AI713" s="687"/>
      <c r="AJ713" s="687"/>
      <c r="AK713" s="687">
        <v>9900</v>
      </c>
      <c r="AL713" s="687"/>
      <c r="AM713" s="687"/>
      <c r="AN713" s="687"/>
      <c r="AO713" s="687"/>
      <c r="AP713" s="687"/>
      <c r="AQ713" s="687"/>
      <c r="AR713" s="299"/>
      <c r="AS713" s="299" t="s">
        <v>1046</v>
      </c>
      <c r="AT713" s="299" t="s">
        <v>835</v>
      </c>
    </row>
    <row r="714" spans="1:46" ht="12.75">
      <c r="A714" s="228" t="s">
        <v>320</v>
      </c>
      <c r="B714" s="228"/>
      <c r="C714" s="228"/>
      <c r="D714" s="228"/>
      <c r="E714" s="228" t="s">
        <v>270</v>
      </c>
      <c r="F714" s="228"/>
      <c r="G714" s="228"/>
      <c r="H714" s="228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 t="s">
        <v>1756</v>
      </c>
      <c r="T714" s="228"/>
      <c r="U714" s="228"/>
      <c r="V714" s="228"/>
      <c r="W714" s="228" t="s">
        <v>163</v>
      </c>
      <c r="X714" s="228"/>
      <c r="Y714" s="228"/>
      <c r="Z714" s="228"/>
      <c r="AA714" s="680"/>
      <c r="AB714" s="680"/>
      <c r="AC714" s="680"/>
      <c r="AD714" s="680"/>
      <c r="AE714" s="680"/>
      <c r="AF714" s="680"/>
      <c r="AG714" s="680"/>
      <c r="AH714" s="680">
        <v>34300</v>
      </c>
      <c r="AI714" s="680"/>
      <c r="AJ714" s="680"/>
      <c r="AK714" s="680">
        <v>34296.41</v>
      </c>
      <c r="AL714" s="680"/>
      <c r="AM714" s="680"/>
      <c r="AN714" s="680"/>
      <c r="AO714" s="680"/>
      <c r="AP714" s="680"/>
      <c r="AQ714" s="680"/>
      <c r="AR714" s="261"/>
      <c r="AS714" s="261" t="s">
        <v>1046</v>
      </c>
      <c r="AT714" s="261" t="s">
        <v>1061</v>
      </c>
    </row>
    <row r="715" spans="1:46" ht="12.75">
      <c r="A715" s="228" t="s">
        <v>320</v>
      </c>
      <c r="B715" s="228"/>
      <c r="C715" s="228"/>
      <c r="D715" s="228"/>
      <c r="E715" s="228" t="s">
        <v>270</v>
      </c>
      <c r="F715" s="228"/>
      <c r="G715" s="228"/>
      <c r="H715" s="228"/>
      <c r="I715" s="228"/>
      <c r="J715" s="228"/>
      <c r="K715" s="228"/>
      <c r="L715" s="228"/>
      <c r="M715" s="228"/>
      <c r="N715" s="228"/>
      <c r="O715" s="228"/>
      <c r="P715" s="228"/>
      <c r="Q715" s="228"/>
      <c r="R715" s="228"/>
      <c r="S715" s="228" t="s">
        <v>1756</v>
      </c>
      <c r="T715" s="228"/>
      <c r="U715" s="228"/>
      <c r="V715" s="228"/>
      <c r="W715" s="228" t="s">
        <v>1749</v>
      </c>
      <c r="X715" s="228"/>
      <c r="Y715" s="228"/>
      <c r="Z715" s="228"/>
      <c r="AA715" s="680"/>
      <c r="AB715" s="680"/>
      <c r="AC715" s="680"/>
      <c r="AD715" s="680"/>
      <c r="AE715" s="680"/>
      <c r="AF715" s="680"/>
      <c r="AG715" s="680"/>
      <c r="AH715" s="680">
        <v>651600</v>
      </c>
      <c r="AI715" s="680"/>
      <c r="AJ715" s="680"/>
      <c r="AK715" s="680">
        <v>651631.62</v>
      </c>
      <c r="AL715" s="680"/>
      <c r="AM715" s="680"/>
      <c r="AN715" s="680"/>
      <c r="AO715" s="680"/>
      <c r="AP715" s="680"/>
      <c r="AQ715" s="680"/>
      <c r="AR715" s="261"/>
      <c r="AS715" s="261" t="s">
        <v>1046</v>
      </c>
      <c r="AT715" s="261" t="s">
        <v>835</v>
      </c>
    </row>
    <row r="716" spans="1:46" ht="12.75">
      <c r="A716" s="228" t="s">
        <v>320</v>
      </c>
      <c r="B716" s="228"/>
      <c r="C716" s="228"/>
      <c r="D716" s="228"/>
      <c r="E716" s="228" t="s">
        <v>270</v>
      </c>
      <c r="F716" s="228"/>
      <c r="G716" s="228"/>
      <c r="H716" s="228"/>
      <c r="I716" s="228"/>
      <c r="J716" s="228"/>
      <c r="K716" s="228"/>
      <c r="L716" s="228"/>
      <c r="M716" s="228"/>
      <c r="N716" s="228"/>
      <c r="O716" s="228"/>
      <c r="P716" s="228"/>
      <c r="Q716" s="228"/>
      <c r="R716" s="228"/>
      <c r="S716" s="228" t="s">
        <v>1750</v>
      </c>
      <c r="T716" s="228"/>
      <c r="U716" s="228"/>
      <c r="V716" s="228"/>
      <c r="W716" s="228" t="s">
        <v>163</v>
      </c>
      <c r="X716" s="228"/>
      <c r="Y716" s="228"/>
      <c r="Z716" s="228"/>
      <c r="AA716" s="680"/>
      <c r="AB716" s="680"/>
      <c r="AC716" s="680"/>
      <c r="AD716" s="680"/>
      <c r="AE716" s="680"/>
      <c r="AF716" s="680"/>
      <c r="AG716" s="680"/>
      <c r="AH716" s="680">
        <v>455700</v>
      </c>
      <c r="AI716" s="680"/>
      <c r="AJ716" s="680"/>
      <c r="AK716" s="680">
        <v>455654.67</v>
      </c>
      <c r="AL716" s="680"/>
      <c r="AM716" s="680"/>
      <c r="AN716" s="680"/>
      <c r="AO716" s="680"/>
      <c r="AP716" s="680"/>
      <c r="AQ716" s="680"/>
      <c r="AR716" s="261"/>
      <c r="AS716" s="261" t="s">
        <v>1046</v>
      </c>
      <c r="AT716" s="261" t="s">
        <v>1061</v>
      </c>
    </row>
    <row r="717" spans="1:46" ht="12.75">
      <c r="A717" s="228" t="s">
        <v>320</v>
      </c>
      <c r="B717" s="228"/>
      <c r="C717" s="228"/>
      <c r="D717" s="228"/>
      <c r="E717" s="228" t="s">
        <v>270</v>
      </c>
      <c r="F717" s="228"/>
      <c r="G717" s="228"/>
      <c r="H717" s="228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 t="s">
        <v>1750</v>
      </c>
      <c r="T717" s="228"/>
      <c r="U717" s="228"/>
      <c r="V717" s="228"/>
      <c r="W717" s="228" t="s">
        <v>1749</v>
      </c>
      <c r="X717" s="228"/>
      <c r="Y717" s="228"/>
      <c r="Z717" s="228"/>
      <c r="AA717" s="680"/>
      <c r="AB717" s="680"/>
      <c r="AC717" s="680"/>
      <c r="AD717" s="680"/>
      <c r="AE717" s="680"/>
      <c r="AF717" s="680"/>
      <c r="AG717" s="680"/>
      <c r="AH717" s="680">
        <v>2582100</v>
      </c>
      <c r="AI717" s="680"/>
      <c r="AJ717" s="680"/>
      <c r="AK717" s="680">
        <v>2582043.06</v>
      </c>
      <c r="AL717" s="680"/>
      <c r="AM717" s="680"/>
      <c r="AN717" s="680"/>
      <c r="AO717" s="680"/>
      <c r="AP717" s="680"/>
      <c r="AQ717" s="680"/>
      <c r="AR717" s="261"/>
      <c r="AS717" s="261" t="s">
        <v>1046</v>
      </c>
      <c r="AT717" s="261" t="s">
        <v>835</v>
      </c>
    </row>
    <row r="718" spans="1:46" ht="12.75">
      <c r="A718" s="320" t="s">
        <v>320</v>
      </c>
      <c r="B718" s="320"/>
      <c r="C718" s="320"/>
      <c r="D718" s="320"/>
      <c r="E718" s="297" t="s">
        <v>270</v>
      </c>
      <c r="F718" s="297"/>
      <c r="G718" s="297"/>
      <c r="H718" s="297" t="s">
        <v>271</v>
      </c>
      <c r="I718" s="297"/>
      <c r="J718" s="297"/>
      <c r="K718" s="297"/>
      <c r="L718" s="297"/>
      <c r="M718" s="297"/>
      <c r="N718" s="297"/>
      <c r="O718" s="297"/>
      <c r="P718" s="297"/>
      <c r="Q718" s="297"/>
      <c r="R718" s="297"/>
      <c r="S718" s="297"/>
      <c r="T718" s="297"/>
      <c r="U718" s="297"/>
      <c r="V718" s="297"/>
      <c r="W718" s="297"/>
      <c r="X718" s="297"/>
      <c r="Y718" s="297"/>
      <c r="Z718" s="297"/>
      <c r="AA718" s="687"/>
      <c r="AB718" s="687"/>
      <c r="AC718" s="687"/>
      <c r="AD718" s="687"/>
      <c r="AE718" s="687"/>
      <c r="AF718" s="687"/>
      <c r="AG718" s="687"/>
      <c r="AH718" s="687">
        <v>3723700</v>
      </c>
      <c r="AI718" s="687"/>
      <c r="AJ718" s="687"/>
      <c r="AK718" s="687">
        <v>3723625.76</v>
      </c>
      <c r="AL718" s="687"/>
      <c r="AM718" s="687"/>
      <c r="AN718" s="687"/>
      <c r="AO718" s="687"/>
      <c r="AP718" s="687"/>
      <c r="AQ718" s="687"/>
      <c r="AR718" s="299"/>
      <c r="AS718" s="299" t="s">
        <v>1046</v>
      </c>
      <c r="AT718" s="299" t="s">
        <v>835</v>
      </c>
    </row>
    <row r="719" spans="1:46" ht="12.75">
      <c r="A719" s="284" t="s">
        <v>320</v>
      </c>
      <c r="B719" s="284"/>
      <c r="C719" s="284"/>
      <c r="D719" s="284"/>
      <c r="E719" s="284" t="s">
        <v>331</v>
      </c>
      <c r="F719" s="284"/>
      <c r="G719" s="284"/>
      <c r="H719" s="284"/>
      <c r="I719" s="284"/>
      <c r="J719" s="284"/>
      <c r="K719" s="284"/>
      <c r="L719" s="284"/>
      <c r="M719" s="284"/>
      <c r="N719" s="284"/>
      <c r="O719" s="284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681"/>
      <c r="AB719" s="681"/>
      <c r="AC719" s="681"/>
      <c r="AD719" s="681"/>
      <c r="AE719" s="681"/>
      <c r="AF719" s="681"/>
      <c r="AG719" s="681"/>
      <c r="AH719" s="681">
        <v>3733600</v>
      </c>
      <c r="AI719" s="681"/>
      <c r="AJ719" s="681"/>
      <c r="AK719" s="681">
        <v>3733525.76</v>
      </c>
      <c r="AL719" s="681"/>
      <c r="AM719" s="681"/>
      <c r="AN719" s="681"/>
      <c r="AO719" s="681"/>
      <c r="AP719" s="681"/>
      <c r="AQ719" s="681"/>
      <c r="AR719" s="285"/>
      <c r="AS719" s="285" t="s">
        <v>1046</v>
      </c>
      <c r="AT719" s="285" t="s">
        <v>835</v>
      </c>
    </row>
    <row r="720" spans="1:46" ht="12.75">
      <c r="A720" s="228" t="s">
        <v>208</v>
      </c>
      <c r="B720" s="228"/>
      <c r="C720" s="228"/>
      <c r="D720" s="228"/>
      <c r="E720" s="228" t="s">
        <v>266</v>
      </c>
      <c r="F720" s="228"/>
      <c r="G720" s="228"/>
      <c r="H720" s="228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 t="s">
        <v>1748</v>
      </c>
      <c r="T720" s="228"/>
      <c r="U720" s="228"/>
      <c r="V720" s="228"/>
      <c r="W720" s="228" t="s">
        <v>163</v>
      </c>
      <c r="X720" s="228"/>
      <c r="Y720" s="228"/>
      <c r="Z720" s="228"/>
      <c r="AA720" s="680"/>
      <c r="AB720" s="680"/>
      <c r="AC720" s="680"/>
      <c r="AD720" s="680"/>
      <c r="AE720" s="680"/>
      <c r="AF720" s="680"/>
      <c r="AG720" s="680"/>
      <c r="AH720" s="680">
        <v>228100</v>
      </c>
      <c r="AI720" s="680"/>
      <c r="AJ720" s="680"/>
      <c r="AK720" s="680">
        <v>228100.13</v>
      </c>
      <c r="AL720" s="680"/>
      <c r="AM720" s="680"/>
      <c r="AN720" s="680"/>
      <c r="AO720" s="680"/>
      <c r="AP720" s="680"/>
      <c r="AQ720" s="680"/>
      <c r="AR720" s="261"/>
      <c r="AS720" s="261" t="s">
        <v>1046</v>
      </c>
      <c r="AT720" s="261" t="s">
        <v>835</v>
      </c>
    </row>
    <row r="721" spans="1:46" ht="12.75">
      <c r="A721" s="228" t="s">
        <v>208</v>
      </c>
      <c r="B721" s="228"/>
      <c r="C721" s="228"/>
      <c r="D721" s="228"/>
      <c r="E721" s="228" t="s">
        <v>266</v>
      </c>
      <c r="F721" s="228"/>
      <c r="G721" s="228"/>
      <c r="H721" s="228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 t="s">
        <v>1748</v>
      </c>
      <c r="T721" s="228"/>
      <c r="U721" s="228"/>
      <c r="V721" s="228"/>
      <c r="W721" s="228" t="s">
        <v>1749</v>
      </c>
      <c r="X721" s="228"/>
      <c r="Y721" s="228"/>
      <c r="Z721" s="228"/>
      <c r="AA721" s="680"/>
      <c r="AB721" s="680"/>
      <c r="AC721" s="680"/>
      <c r="AD721" s="680"/>
      <c r="AE721" s="680"/>
      <c r="AF721" s="680"/>
      <c r="AG721" s="680"/>
      <c r="AH721" s="680">
        <v>1292600</v>
      </c>
      <c r="AI721" s="680"/>
      <c r="AJ721" s="680"/>
      <c r="AK721" s="680">
        <v>1292567.37</v>
      </c>
      <c r="AL721" s="680"/>
      <c r="AM721" s="680"/>
      <c r="AN721" s="680"/>
      <c r="AO721" s="680"/>
      <c r="AP721" s="680"/>
      <c r="AQ721" s="680"/>
      <c r="AR721" s="261"/>
      <c r="AS721" s="261" t="s">
        <v>1046</v>
      </c>
      <c r="AT721" s="261" t="s">
        <v>835</v>
      </c>
    </row>
    <row r="722" spans="1:46" ht="12.75">
      <c r="A722" s="320" t="s">
        <v>208</v>
      </c>
      <c r="B722" s="320"/>
      <c r="C722" s="320"/>
      <c r="D722" s="320"/>
      <c r="E722" s="297" t="s">
        <v>266</v>
      </c>
      <c r="F722" s="297"/>
      <c r="G722" s="297"/>
      <c r="H722" s="297" t="s">
        <v>267</v>
      </c>
      <c r="I722" s="297"/>
      <c r="J722" s="297"/>
      <c r="K722" s="297"/>
      <c r="L722" s="297"/>
      <c r="M722" s="297"/>
      <c r="N722" s="297"/>
      <c r="O722" s="297"/>
      <c r="P722" s="297"/>
      <c r="Q722" s="297"/>
      <c r="R722" s="297"/>
      <c r="S722" s="297"/>
      <c r="T722" s="297"/>
      <c r="U722" s="297"/>
      <c r="V722" s="297"/>
      <c r="W722" s="297"/>
      <c r="X722" s="297"/>
      <c r="Y722" s="297"/>
      <c r="Z722" s="297"/>
      <c r="AA722" s="687"/>
      <c r="AB722" s="687"/>
      <c r="AC722" s="687"/>
      <c r="AD722" s="687"/>
      <c r="AE722" s="687"/>
      <c r="AF722" s="687"/>
      <c r="AG722" s="687"/>
      <c r="AH722" s="687">
        <v>1520700</v>
      </c>
      <c r="AI722" s="687"/>
      <c r="AJ722" s="687"/>
      <c r="AK722" s="687">
        <v>1520667.5</v>
      </c>
      <c r="AL722" s="687"/>
      <c r="AM722" s="687"/>
      <c r="AN722" s="687"/>
      <c r="AO722" s="687"/>
      <c r="AP722" s="687"/>
      <c r="AQ722" s="687"/>
      <c r="AR722" s="299"/>
      <c r="AS722" s="299" t="s">
        <v>1046</v>
      </c>
      <c r="AT722" s="299" t="s">
        <v>835</v>
      </c>
    </row>
    <row r="723" spans="1:46" ht="12.75">
      <c r="A723" s="228" t="s">
        <v>208</v>
      </c>
      <c r="B723" s="228"/>
      <c r="C723" s="228"/>
      <c r="D723" s="228"/>
      <c r="E723" s="228" t="s">
        <v>243</v>
      </c>
      <c r="F723" s="228"/>
      <c r="G723" s="228"/>
      <c r="H723" s="228"/>
      <c r="I723" s="228"/>
      <c r="J723" s="228"/>
      <c r="K723" s="228"/>
      <c r="L723" s="228"/>
      <c r="M723" s="228"/>
      <c r="N723" s="228"/>
      <c r="O723" s="228"/>
      <c r="P723" s="228"/>
      <c r="Q723" s="228"/>
      <c r="R723" s="228"/>
      <c r="S723" s="228" t="s">
        <v>1748</v>
      </c>
      <c r="T723" s="228"/>
      <c r="U723" s="228"/>
      <c r="V723" s="228"/>
      <c r="W723" s="228" t="s">
        <v>163</v>
      </c>
      <c r="X723" s="228"/>
      <c r="Y723" s="228"/>
      <c r="Z723" s="228"/>
      <c r="AA723" s="680"/>
      <c r="AB723" s="680"/>
      <c r="AC723" s="680"/>
      <c r="AD723" s="680"/>
      <c r="AE723" s="680"/>
      <c r="AF723" s="680"/>
      <c r="AG723" s="680"/>
      <c r="AH723" s="680">
        <v>7600</v>
      </c>
      <c r="AI723" s="680"/>
      <c r="AJ723" s="680"/>
      <c r="AK723" s="680">
        <v>11404.95</v>
      </c>
      <c r="AL723" s="680"/>
      <c r="AM723" s="680"/>
      <c r="AN723" s="680"/>
      <c r="AO723" s="680"/>
      <c r="AP723" s="680"/>
      <c r="AQ723" s="680"/>
      <c r="AR723" s="261"/>
      <c r="AS723" s="261" t="s">
        <v>1046</v>
      </c>
      <c r="AT723" s="261" t="s">
        <v>1757</v>
      </c>
    </row>
    <row r="724" spans="1:46" ht="12.75">
      <c r="A724" s="228" t="s">
        <v>208</v>
      </c>
      <c r="B724" s="228"/>
      <c r="C724" s="228"/>
      <c r="D724" s="228"/>
      <c r="E724" s="228" t="s">
        <v>243</v>
      </c>
      <c r="F724" s="228"/>
      <c r="G724" s="228"/>
      <c r="H724" s="228"/>
      <c r="I724" s="228"/>
      <c r="J724" s="228"/>
      <c r="K724" s="228"/>
      <c r="L724" s="228"/>
      <c r="M724" s="228"/>
      <c r="N724" s="228"/>
      <c r="O724" s="228"/>
      <c r="P724" s="228"/>
      <c r="Q724" s="228"/>
      <c r="R724" s="228"/>
      <c r="S724" s="228" t="s">
        <v>1748</v>
      </c>
      <c r="T724" s="228"/>
      <c r="U724" s="228"/>
      <c r="V724" s="228"/>
      <c r="W724" s="228" t="s">
        <v>1749</v>
      </c>
      <c r="X724" s="228"/>
      <c r="Y724" s="228"/>
      <c r="Z724" s="228"/>
      <c r="AA724" s="680"/>
      <c r="AB724" s="680"/>
      <c r="AC724" s="680"/>
      <c r="AD724" s="680"/>
      <c r="AE724" s="680"/>
      <c r="AF724" s="680"/>
      <c r="AG724" s="680"/>
      <c r="AH724" s="680"/>
      <c r="AI724" s="680"/>
      <c r="AJ724" s="680"/>
      <c r="AK724" s="680">
        <v>64628.05</v>
      </c>
      <c r="AL724" s="680"/>
      <c r="AM724" s="680"/>
      <c r="AN724" s="680"/>
      <c r="AO724" s="680"/>
      <c r="AP724" s="680"/>
      <c r="AQ724" s="680"/>
      <c r="AR724" s="261"/>
      <c r="AS724" s="261" t="s">
        <v>1046</v>
      </c>
      <c r="AT724" s="261" t="s">
        <v>1046</v>
      </c>
    </row>
    <row r="725" spans="1:46" ht="12.75">
      <c r="A725" s="320" t="s">
        <v>208</v>
      </c>
      <c r="B725" s="320"/>
      <c r="C725" s="320"/>
      <c r="D725" s="320"/>
      <c r="E725" s="297" t="s">
        <v>243</v>
      </c>
      <c r="F725" s="297"/>
      <c r="G725" s="297"/>
      <c r="H725" s="297" t="s">
        <v>244</v>
      </c>
      <c r="I725" s="297"/>
      <c r="J725" s="297"/>
      <c r="K725" s="297"/>
      <c r="L725" s="297"/>
      <c r="M725" s="297"/>
      <c r="N725" s="297"/>
      <c r="O725" s="297"/>
      <c r="P725" s="297"/>
      <c r="Q725" s="297"/>
      <c r="R725" s="297"/>
      <c r="S725" s="297"/>
      <c r="T725" s="297"/>
      <c r="U725" s="297"/>
      <c r="V725" s="297"/>
      <c r="W725" s="297"/>
      <c r="X725" s="297"/>
      <c r="Y725" s="297"/>
      <c r="Z725" s="297"/>
      <c r="AA725" s="687"/>
      <c r="AB725" s="687"/>
      <c r="AC725" s="687"/>
      <c r="AD725" s="687"/>
      <c r="AE725" s="687"/>
      <c r="AF725" s="687"/>
      <c r="AG725" s="687"/>
      <c r="AH725" s="687">
        <v>7600</v>
      </c>
      <c r="AI725" s="687"/>
      <c r="AJ725" s="687"/>
      <c r="AK725" s="687">
        <v>76033</v>
      </c>
      <c r="AL725" s="687"/>
      <c r="AM725" s="687"/>
      <c r="AN725" s="687"/>
      <c r="AO725" s="687"/>
      <c r="AP725" s="687"/>
      <c r="AQ725" s="687"/>
      <c r="AR725" s="299"/>
      <c r="AS725" s="299" t="s">
        <v>1046</v>
      </c>
      <c r="AT725" s="299" t="s">
        <v>1046</v>
      </c>
    </row>
    <row r="726" spans="1:46" ht="12.75">
      <c r="A726" s="228" t="s">
        <v>208</v>
      </c>
      <c r="B726" s="228"/>
      <c r="C726" s="228"/>
      <c r="D726" s="228"/>
      <c r="E726" s="228" t="s">
        <v>1237</v>
      </c>
      <c r="F726" s="228"/>
      <c r="G726" s="228"/>
      <c r="H726" s="228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 t="s">
        <v>1748</v>
      </c>
      <c r="T726" s="228"/>
      <c r="U726" s="228"/>
      <c r="V726" s="228"/>
      <c r="W726" s="228" t="s">
        <v>163</v>
      </c>
      <c r="X726" s="228"/>
      <c r="Y726" s="228"/>
      <c r="Z726" s="228"/>
      <c r="AA726" s="680"/>
      <c r="AB726" s="680"/>
      <c r="AC726" s="680"/>
      <c r="AD726" s="680"/>
      <c r="AE726" s="680"/>
      <c r="AF726" s="680"/>
      <c r="AG726" s="680"/>
      <c r="AH726" s="680">
        <v>3800</v>
      </c>
      <c r="AI726" s="680"/>
      <c r="AJ726" s="680"/>
      <c r="AK726" s="680"/>
      <c r="AL726" s="680"/>
      <c r="AM726" s="680"/>
      <c r="AN726" s="680"/>
      <c r="AO726" s="680"/>
      <c r="AP726" s="680"/>
      <c r="AQ726" s="680"/>
      <c r="AR726" s="261"/>
      <c r="AS726" s="261" t="s">
        <v>1046</v>
      </c>
      <c r="AT726" s="261" t="s">
        <v>1013</v>
      </c>
    </row>
    <row r="727" spans="1:46" ht="12.75">
      <c r="A727" s="228" t="s">
        <v>208</v>
      </c>
      <c r="B727" s="228"/>
      <c r="C727" s="228"/>
      <c r="D727" s="228"/>
      <c r="E727" s="228" t="s">
        <v>1237</v>
      </c>
      <c r="F727" s="228"/>
      <c r="G727" s="228"/>
      <c r="H727" s="228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 t="s">
        <v>1748</v>
      </c>
      <c r="T727" s="228"/>
      <c r="U727" s="228"/>
      <c r="V727" s="228"/>
      <c r="W727" s="228" t="s">
        <v>1749</v>
      </c>
      <c r="X727" s="228"/>
      <c r="Y727" s="228"/>
      <c r="Z727" s="228"/>
      <c r="AA727" s="680"/>
      <c r="AB727" s="680"/>
      <c r="AC727" s="680"/>
      <c r="AD727" s="680"/>
      <c r="AE727" s="680"/>
      <c r="AF727" s="680"/>
      <c r="AG727" s="680"/>
      <c r="AH727" s="680">
        <v>64600</v>
      </c>
      <c r="AI727" s="680"/>
      <c r="AJ727" s="680"/>
      <c r="AK727" s="680"/>
      <c r="AL727" s="680"/>
      <c r="AM727" s="680"/>
      <c r="AN727" s="680"/>
      <c r="AO727" s="680"/>
      <c r="AP727" s="680"/>
      <c r="AQ727" s="680"/>
      <c r="AR727" s="261"/>
      <c r="AS727" s="261" t="s">
        <v>1046</v>
      </c>
      <c r="AT727" s="261" t="s">
        <v>1013</v>
      </c>
    </row>
    <row r="728" spans="1:46" ht="12.75">
      <c r="A728" s="320" t="s">
        <v>208</v>
      </c>
      <c r="B728" s="320"/>
      <c r="C728" s="320"/>
      <c r="D728" s="320"/>
      <c r="E728" s="297" t="s">
        <v>1237</v>
      </c>
      <c r="F728" s="297"/>
      <c r="G728" s="297"/>
      <c r="H728" s="297" t="s">
        <v>1238</v>
      </c>
      <c r="I728" s="297"/>
      <c r="J728" s="297"/>
      <c r="K728" s="297"/>
      <c r="L728" s="297"/>
      <c r="M728" s="297"/>
      <c r="N728" s="297"/>
      <c r="O728" s="297"/>
      <c r="P728" s="297"/>
      <c r="Q728" s="297"/>
      <c r="R728" s="297"/>
      <c r="S728" s="297"/>
      <c r="T728" s="297"/>
      <c r="U728" s="297"/>
      <c r="V728" s="297"/>
      <c r="W728" s="297"/>
      <c r="X728" s="297"/>
      <c r="Y728" s="297"/>
      <c r="Z728" s="297"/>
      <c r="AA728" s="687"/>
      <c r="AB728" s="687"/>
      <c r="AC728" s="687"/>
      <c r="AD728" s="687"/>
      <c r="AE728" s="687"/>
      <c r="AF728" s="687"/>
      <c r="AG728" s="687"/>
      <c r="AH728" s="687">
        <v>68400</v>
      </c>
      <c r="AI728" s="687"/>
      <c r="AJ728" s="687"/>
      <c r="AK728" s="687"/>
      <c r="AL728" s="687"/>
      <c r="AM728" s="687"/>
      <c r="AN728" s="687"/>
      <c r="AO728" s="687"/>
      <c r="AP728" s="687"/>
      <c r="AQ728" s="687"/>
      <c r="AR728" s="299"/>
      <c r="AS728" s="299" t="s">
        <v>1046</v>
      </c>
      <c r="AT728" s="299" t="s">
        <v>1013</v>
      </c>
    </row>
    <row r="729" spans="1:46" ht="12.75">
      <c r="A729" s="284" t="s">
        <v>208</v>
      </c>
      <c r="B729" s="284"/>
      <c r="C729" s="284"/>
      <c r="D729" s="284"/>
      <c r="E729" s="284" t="s">
        <v>209</v>
      </c>
      <c r="F729" s="284"/>
      <c r="G729" s="284"/>
      <c r="H729" s="284"/>
      <c r="I729" s="284"/>
      <c r="J729" s="284"/>
      <c r="K729" s="284"/>
      <c r="L729" s="284"/>
      <c r="M729" s="284"/>
      <c r="N729" s="284"/>
      <c r="O729" s="284"/>
      <c r="P729" s="284"/>
      <c r="Q729" s="284"/>
      <c r="R729" s="284"/>
      <c r="S729" s="284"/>
      <c r="T729" s="284"/>
      <c r="U729" s="284"/>
      <c r="V729" s="284"/>
      <c r="W729" s="284"/>
      <c r="X729" s="284"/>
      <c r="Y729" s="284"/>
      <c r="Z729" s="284"/>
      <c r="AA729" s="681"/>
      <c r="AB729" s="681"/>
      <c r="AC729" s="681"/>
      <c r="AD729" s="681"/>
      <c r="AE729" s="681"/>
      <c r="AF729" s="681"/>
      <c r="AG729" s="681"/>
      <c r="AH729" s="681">
        <v>1596700</v>
      </c>
      <c r="AI729" s="681"/>
      <c r="AJ729" s="681"/>
      <c r="AK729" s="681">
        <v>1596700.5</v>
      </c>
      <c r="AL729" s="681"/>
      <c r="AM729" s="681"/>
      <c r="AN729" s="681"/>
      <c r="AO729" s="681"/>
      <c r="AP729" s="681"/>
      <c r="AQ729" s="681"/>
      <c r="AR729" s="285"/>
      <c r="AS729" s="285" t="s">
        <v>1046</v>
      </c>
      <c r="AT729" s="285" t="s">
        <v>835</v>
      </c>
    </row>
    <row r="730" spans="1:46" ht="12.75">
      <c r="A730" s="228" t="s">
        <v>222</v>
      </c>
      <c r="B730" s="228"/>
      <c r="C730" s="228"/>
      <c r="D730" s="228"/>
      <c r="E730" s="228" t="s">
        <v>1747</v>
      </c>
      <c r="F730" s="228"/>
      <c r="G730" s="228"/>
      <c r="H730" s="228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 t="s">
        <v>1756</v>
      </c>
      <c r="T730" s="228"/>
      <c r="U730" s="228"/>
      <c r="V730" s="228"/>
      <c r="W730" s="228" t="s">
        <v>1749</v>
      </c>
      <c r="X730" s="228"/>
      <c r="Y730" s="228"/>
      <c r="Z730" s="228"/>
      <c r="AA730" s="680"/>
      <c r="AB730" s="680"/>
      <c r="AC730" s="680"/>
      <c r="AD730" s="680"/>
      <c r="AE730" s="680"/>
      <c r="AF730" s="680"/>
      <c r="AG730" s="680"/>
      <c r="AH730" s="680"/>
      <c r="AI730" s="680"/>
      <c r="AJ730" s="680"/>
      <c r="AK730" s="680"/>
      <c r="AL730" s="680"/>
      <c r="AM730" s="680"/>
      <c r="AN730" s="680"/>
      <c r="AO730" s="680"/>
      <c r="AP730" s="680"/>
      <c r="AQ730" s="680"/>
      <c r="AR730" s="261"/>
      <c r="AS730" s="261" t="s">
        <v>1046</v>
      </c>
      <c r="AT730" s="261" t="s">
        <v>1046</v>
      </c>
    </row>
    <row r="731" spans="1:46" ht="12.75">
      <c r="A731" s="320" t="s">
        <v>222</v>
      </c>
      <c r="B731" s="320"/>
      <c r="C731" s="320"/>
      <c r="D731" s="320"/>
      <c r="E731" s="297" t="s">
        <v>1747</v>
      </c>
      <c r="F731" s="297"/>
      <c r="G731" s="297"/>
      <c r="H731" s="297" t="s">
        <v>510</v>
      </c>
      <c r="I731" s="297"/>
      <c r="J731" s="297"/>
      <c r="K731" s="297"/>
      <c r="L731" s="297"/>
      <c r="M731" s="297"/>
      <c r="N731" s="297"/>
      <c r="O731" s="297"/>
      <c r="P731" s="297"/>
      <c r="Q731" s="297"/>
      <c r="R731" s="297"/>
      <c r="S731" s="297"/>
      <c r="T731" s="297"/>
      <c r="U731" s="297"/>
      <c r="V731" s="297"/>
      <c r="W731" s="297"/>
      <c r="X731" s="297"/>
      <c r="Y731" s="297"/>
      <c r="Z731" s="297"/>
      <c r="AA731" s="687"/>
      <c r="AB731" s="687"/>
      <c r="AC731" s="687"/>
      <c r="AD731" s="687"/>
      <c r="AE731" s="687"/>
      <c r="AF731" s="687"/>
      <c r="AG731" s="687"/>
      <c r="AH731" s="687"/>
      <c r="AI731" s="687"/>
      <c r="AJ731" s="687"/>
      <c r="AK731" s="687"/>
      <c r="AL731" s="687"/>
      <c r="AM731" s="687"/>
      <c r="AN731" s="687"/>
      <c r="AO731" s="687"/>
      <c r="AP731" s="687"/>
      <c r="AQ731" s="687"/>
      <c r="AR731" s="299"/>
      <c r="AS731" s="299" t="s">
        <v>1046</v>
      </c>
      <c r="AT731" s="299" t="s">
        <v>1046</v>
      </c>
    </row>
    <row r="732" spans="1:46" ht="12.75">
      <c r="A732" s="284" t="s">
        <v>222</v>
      </c>
      <c r="B732" s="284"/>
      <c r="C732" s="284"/>
      <c r="D732" s="284"/>
      <c r="E732" s="284" t="s">
        <v>229</v>
      </c>
      <c r="F732" s="284"/>
      <c r="G732" s="284"/>
      <c r="H732" s="284"/>
      <c r="I732" s="284"/>
      <c r="J732" s="284"/>
      <c r="K732" s="284"/>
      <c r="L732" s="284"/>
      <c r="M732" s="284"/>
      <c r="N732" s="284"/>
      <c r="O732" s="284"/>
      <c r="P732" s="284"/>
      <c r="Q732" s="284"/>
      <c r="R732" s="284"/>
      <c r="S732" s="284"/>
      <c r="T732" s="284"/>
      <c r="U732" s="284"/>
      <c r="V732" s="284"/>
      <c r="W732" s="284"/>
      <c r="X732" s="284"/>
      <c r="Y732" s="284"/>
      <c r="Z732" s="284"/>
      <c r="AA732" s="681"/>
      <c r="AB732" s="681"/>
      <c r="AC732" s="681"/>
      <c r="AD732" s="681"/>
      <c r="AE732" s="681"/>
      <c r="AF732" s="681"/>
      <c r="AG732" s="681"/>
      <c r="AH732" s="681"/>
      <c r="AI732" s="681"/>
      <c r="AJ732" s="681"/>
      <c r="AK732" s="681"/>
      <c r="AL732" s="681"/>
      <c r="AM732" s="681"/>
      <c r="AN732" s="681"/>
      <c r="AO732" s="681"/>
      <c r="AP732" s="681"/>
      <c r="AQ732" s="681"/>
      <c r="AR732" s="285"/>
      <c r="AS732" s="285" t="s">
        <v>1046</v>
      </c>
      <c r="AT732" s="285" t="s">
        <v>1046</v>
      </c>
    </row>
    <row r="733" spans="1:46" ht="12.75">
      <c r="A733" s="228" t="s">
        <v>236</v>
      </c>
      <c r="B733" s="228"/>
      <c r="C733" s="228"/>
      <c r="D733" s="228"/>
      <c r="E733" s="228" t="s">
        <v>247</v>
      </c>
      <c r="F733" s="228"/>
      <c r="G733" s="228"/>
      <c r="H733" s="228"/>
      <c r="I733" s="228"/>
      <c r="J733" s="228"/>
      <c r="K733" s="228"/>
      <c r="L733" s="228"/>
      <c r="M733" s="228"/>
      <c r="N733" s="228"/>
      <c r="O733" s="228"/>
      <c r="P733" s="228"/>
      <c r="Q733" s="228"/>
      <c r="R733" s="228"/>
      <c r="S733" s="228" t="s">
        <v>1750</v>
      </c>
      <c r="T733" s="228"/>
      <c r="U733" s="228"/>
      <c r="V733" s="228"/>
      <c r="W733" s="228" t="s">
        <v>163</v>
      </c>
      <c r="X733" s="228"/>
      <c r="Y733" s="228"/>
      <c r="Z733" s="228"/>
      <c r="AA733" s="680"/>
      <c r="AB733" s="680"/>
      <c r="AC733" s="680"/>
      <c r="AD733" s="680"/>
      <c r="AE733" s="680"/>
      <c r="AF733" s="680"/>
      <c r="AG733" s="680"/>
      <c r="AH733" s="680">
        <v>16800</v>
      </c>
      <c r="AI733" s="680"/>
      <c r="AJ733" s="680"/>
      <c r="AK733" s="680"/>
      <c r="AL733" s="680"/>
      <c r="AM733" s="680"/>
      <c r="AN733" s="680"/>
      <c r="AO733" s="680"/>
      <c r="AP733" s="680"/>
      <c r="AQ733" s="680"/>
      <c r="AR733" s="261"/>
      <c r="AS733" s="261" t="s">
        <v>1046</v>
      </c>
      <c r="AT733" s="261" t="s">
        <v>1013</v>
      </c>
    </row>
    <row r="734" spans="1:46" ht="12.75">
      <c r="A734" s="228" t="s">
        <v>236</v>
      </c>
      <c r="B734" s="228"/>
      <c r="C734" s="228"/>
      <c r="D734" s="228"/>
      <c r="E734" s="228" t="s">
        <v>247</v>
      </c>
      <c r="F734" s="228"/>
      <c r="G734" s="228"/>
      <c r="H734" s="228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 t="s">
        <v>1750</v>
      </c>
      <c r="T734" s="228"/>
      <c r="U734" s="228"/>
      <c r="V734" s="228"/>
      <c r="W734" s="228" t="s">
        <v>1749</v>
      </c>
      <c r="X734" s="228"/>
      <c r="Y734" s="228"/>
      <c r="Z734" s="228"/>
      <c r="AA734" s="680"/>
      <c r="AB734" s="680"/>
      <c r="AC734" s="680"/>
      <c r="AD734" s="680"/>
      <c r="AE734" s="680"/>
      <c r="AF734" s="680"/>
      <c r="AG734" s="680"/>
      <c r="AH734" s="680">
        <v>96200</v>
      </c>
      <c r="AI734" s="680"/>
      <c r="AJ734" s="680"/>
      <c r="AK734" s="680"/>
      <c r="AL734" s="680"/>
      <c r="AM734" s="680"/>
      <c r="AN734" s="680"/>
      <c r="AO734" s="680"/>
      <c r="AP734" s="680"/>
      <c r="AQ734" s="680"/>
      <c r="AR734" s="261"/>
      <c r="AS734" s="261" t="s">
        <v>1046</v>
      </c>
      <c r="AT734" s="261" t="s">
        <v>1013</v>
      </c>
    </row>
    <row r="735" spans="1:46" ht="12.75">
      <c r="A735" s="320" t="s">
        <v>236</v>
      </c>
      <c r="B735" s="320"/>
      <c r="C735" s="320"/>
      <c r="D735" s="320"/>
      <c r="E735" s="297" t="s">
        <v>247</v>
      </c>
      <c r="F735" s="297"/>
      <c r="G735" s="297"/>
      <c r="H735" s="297" t="s">
        <v>248</v>
      </c>
      <c r="I735" s="297"/>
      <c r="J735" s="297"/>
      <c r="K735" s="297"/>
      <c r="L735" s="297"/>
      <c r="M735" s="297"/>
      <c r="N735" s="297"/>
      <c r="O735" s="297"/>
      <c r="P735" s="297"/>
      <c r="Q735" s="297"/>
      <c r="R735" s="297"/>
      <c r="S735" s="297"/>
      <c r="T735" s="297"/>
      <c r="U735" s="297"/>
      <c r="V735" s="297"/>
      <c r="W735" s="297"/>
      <c r="X735" s="297"/>
      <c r="Y735" s="297"/>
      <c r="Z735" s="297"/>
      <c r="AA735" s="687"/>
      <c r="AB735" s="687"/>
      <c r="AC735" s="687"/>
      <c r="AD735" s="687"/>
      <c r="AE735" s="687"/>
      <c r="AF735" s="687"/>
      <c r="AG735" s="687"/>
      <c r="AH735" s="687">
        <v>113000</v>
      </c>
      <c r="AI735" s="687"/>
      <c r="AJ735" s="687"/>
      <c r="AK735" s="687"/>
      <c r="AL735" s="687"/>
      <c r="AM735" s="687"/>
      <c r="AN735" s="687"/>
      <c r="AO735" s="687"/>
      <c r="AP735" s="687"/>
      <c r="AQ735" s="687"/>
      <c r="AR735" s="299"/>
      <c r="AS735" s="299" t="s">
        <v>1046</v>
      </c>
      <c r="AT735" s="299" t="s">
        <v>1013</v>
      </c>
    </row>
    <row r="736" spans="1:46" ht="12.75">
      <c r="A736" s="284" t="s">
        <v>236</v>
      </c>
      <c r="B736" s="284"/>
      <c r="C736" s="284"/>
      <c r="D736" s="284"/>
      <c r="E736" s="284" t="s">
        <v>241</v>
      </c>
      <c r="F736" s="284"/>
      <c r="G736" s="284"/>
      <c r="H736" s="284"/>
      <c r="I736" s="284"/>
      <c r="J736" s="284"/>
      <c r="K736" s="284"/>
      <c r="L736" s="284"/>
      <c r="M736" s="284"/>
      <c r="N736" s="284"/>
      <c r="O736" s="284"/>
      <c r="P736" s="284"/>
      <c r="Q736" s="284"/>
      <c r="R736" s="284"/>
      <c r="S736" s="284"/>
      <c r="T736" s="284"/>
      <c r="U736" s="284"/>
      <c r="V736" s="284"/>
      <c r="W736" s="284"/>
      <c r="X736" s="284"/>
      <c r="Y736" s="284"/>
      <c r="Z736" s="284"/>
      <c r="AA736" s="681"/>
      <c r="AB736" s="681"/>
      <c r="AC736" s="681"/>
      <c r="AD736" s="681"/>
      <c r="AE736" s="681"/>
      <c r="AF736" s="681"/>
      <c r="AG736" s="681"/>
      <c r="AH736" s="681">
        <v>113000</v>
      </c>
      <c r="AI736" s="681"/>
      <c r="AJ736" s="681"/>
      <c r="AK736" s="681"/>
      <c r="AL736" s="681"/>
      <c r="AM736" s="681"/>
      <c r="AN736" s="681"/>
      <c r="AO736" s="681"/>
      <c r="AP736" s="681"/>
      <c r="AQ736" s="681"/>
      <c r="AR736" s="285"/>
      <c r="AS736" s="285" t="s">
        <v>1046</v>
      </c>
      <c r="AT736" s="285" t="s">
        <v>1013</v>
      </c>
    </row>
    <row r="737" spans="1:46" ht="13.5">
      <c r="A737" s="319" t="s">
        <v>1745</v>
      </c>
      <c r="B737" s="319"/>
      <c r="C737" s="319"/>
      <c r="D737" s="319"/>
      <c r="E737" s="319"/>
      <c r="F737" s="319"/>
      <c r="G737" s="319"/>
      <c r="H737" s="319"/>
      <c r="I737" s="319"/>
      <c r="J737" s="319"/>
      <c r="K737" s="319"/>
      <c r="L737" s="319"/>
      <c r="M737" s="319"/>
      <c r="N737" s="319"/>
      <c r="O737" s="319"/>
      <c r="P737" s="319"/>
      <c r="Q737" s="319"/>
      <c r="R737" s="319"/>
      <c r="S737" s="319"/>
      <c r="T737" s="319"/>
      <c r="U737" s="319"/>
      <c r="V737" s="319"/>
      <c r="W737" s="319"/>
      <c r="X737" s="319"/>
      <c r="Y737" s="319"/>
      <c r="Z737" s="319"/>
      <c r="AA737" s="689"/>
      <c r="AB737" s="689"/>
      <c r="AC737" s="689"/>
      <c r="AD737" s="689"/>
      <c r="AE737" s="689"/>
      <c r="AF737" s="689"/>
      <c r="AG737" s="689"/>
      <c r="AH737" s="689">
        <v>35986000</v>
      </c>
      <c r="AI737" s="689"/>
      <c r="AJ737" s="689"/>
      <c r="AK737" s="689">
        <v>35177393.19</v>
      </c>
      <c r="AL737" s="689"/>
      <c r="AM737" s="689"/>
      <c r="AN737" s="689"/>
      <c r="AO737" s="689"/>
      <c r="AP737" s="689"/>
      <c r="AQ737" s="689"/>
      <c r="AR737" s="306"/>
      <c r="AS737" s="306" t="s">
        <v>1046</v>
      </c>
      <c r="AT737" s="306" t="s">
        <v>1758</v>
      </c>
    </row>
    <row r="738" spans="1:46" ht="12.75">
      <c r="A738" s="230"/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230"/>
      <c r="P738" s="230"/>
      <c r="Q738" s="230"/>
      <c r="R738" s="230"/>
      <c r="S738" s="230"/>
      <c r="T738" s="230"/>
      <c r="U738" s="230"/>
      <c r="V738" s="230"/>
      <c r="W738" s="230"/>
      <c r="X738" s="230"/>
      <c r="Y738" s="230"/>
      <c r="Z738" s="230"/>
      <c r="AA738" s="230"/>
      <c r="AB738" s="230"/>
      <c r="AC738" s="230"/>
      <c r="AD738" s="230"/>
      <c r="AE738" s="230"/>
      <c r="AF738" s="230"/>
      <c r="AG738" s="230"/>
      <c r="AH738" s="230"/>
      <c r="AI738" s="230"/>
      <c r="AJ738" s="230"/>
      <c r="AK738" s="230"/>
      <c r="AL738" s="230"/>
      <c r="AM738" s="230"/>
      <c r="AN738" s="230"/>
      <c r="AO738" s="230"/>
      <c r="AP738" s="230"/>
      <c r="AQ738" s="230"/>
      <c r="AR738" s="230"/>
      <c r="AS738" s="230"/>
      <c r="AT738" s="230"/>
    </row>
    <row r="739" spans="1:46" ht="16.5">
      <c r="A739" s="321"/>
      <c r="B739" s="321"/>
      <c r="C739" s="321"/>
      <c r="D739" s="321"/>
      <c r="E739" s="321"/>
      <c r="F739" s="321"/>
      <c r="G739" s="321"/>
      <c r="H739" s="321"/>
      <c r="I739" s="321"/>
      <c r="J739" s="321"/>
      <c r="K739" s="321"/>
      <c r="L739" s="321"/>
      <c r="M739" s="321"/>
      <c r="N739" s="321"/>
      <c r="O739" s="321"/>
      <c r="P739" s="321"/>
      <c r="Q739" s="321"/>
      <c r="R739" s="321"/>
      <c r="S739" s="321"/>
      <c r="T739" s="321"/>
      <c r="U739" s="321"/>
      <c r="V739" s="321"/>
      <c r="W739" s="321"/>
      <c r="X739" s="321"/>
      <c r="Y739" s="321"/>
      <c r="Z739" s="321"/>
      <c r="AA739" s="321"/>
      <c r="AB739" s="321"/>
      <c r="AC739" s="321"/>
      <c r="AD739" s="321"/>
      <c r="AE739" s="321"/>
      <c r="AF739" s="321"/>
      <c r="AG739" s="321"/>
      <c r="AH739" s="321"/>
      <c r="AI739" s="321"/>
      <c r="AJ739" s="321"/>
      <c r="AK739" s="321"/>
      <c r="AL739" s="321"/>
      <c r="AM739" s="321"/>
      <c r="AN739" s="321"/>
      <c r="AO739" s="321"/>
      <c r="AP739" s="321"/>
      <c r="AQ739" s="321"/>
      <c r="AR739" s="321"/>
      <c r="AS739" s="321"/>
      <c r="AT739" s="321"/>
    </row>
    <row r="740" spans="1:46" ht="12.75">
      <c r="A740" s="266" t="s">
        <v>1759</v>
      </c>
      <c r="B740" s="266"/>
      <c r="C740" s="266"/>
      <c r="D740" s="266"/>
      <c r="E740" s="266"/>
      <c r="F740" s="266"/>
      <c r="G740" s="266"/>
      <c r="H740" s="266"/>
      <c r="I740" s="266"/>
      <c r="J740" s="266"/>
      <c r="K740" s="266"/>
      <c r="L740" s="266"/>
      <c r="M740" s="266" t="s">
        <v>1760</v>
      </c>
      <c r="N740" s="266"/>
      <c r="O740" s="266"/>
      <c r="P740" s="266"/>
      <c r="Q740" s="266"/>
      <c r="R740" s="266"/>
      <c r="S740" s="266"/>
      <c r="T740" s="266"/>
      <c r="U740" s="266"/>
      <c r="V740" s="266" t="s">
        <v>1761</v>
      </c>
      <c r="W740" s="266"/>
      <c r="X740" s="266"/>
      <c r="Y740" s="266"/>
      <c r="Z740" s="266"/>
      <c r="AA740" s="266"/>
      <c r="AB740" s="266"/>
      <c r="AC740" s="266"/>
      <c r="AD740" s="266"/>
      <c r="AE740" s="266"/>
      <c r="AF740" s="266"/>
      <c r="AG740" s="266"/>
      <c r="AH740" s="266"/>
      <c r="AI740" s="266"/>
      <c r="AJ740" s="266"/>
      <c r="AK740" s="266"/>
      <c r="AL740" s="266"/>
      <c r="AM740" s="266"/>
      <c r="AN740" s="266"/>
      <c r="AO740" s="266"/>
      <c r="AP740" s="266"/>
      <c r="AQ740" s="266"/>
      <c r="AR740" s="266"/>
      <c r="AS740" s="266"/>
      <c r="AT740" s="266"/>
    </row>
    <row r="741" spans="1:46" ht="12.75">
      <c r="A741" s="322"/>
      <c r="B741" s="322"/>
      <c r="C741" s="322"/>
      <c r="D741" s="322"/>
      <c r="E741" s="322"/>
      <c r="F741" s="322"/>
      <c r="G741" s="322"/>
      <c r="H741" s="322"/>
      <c r="I741" s="322"/>
      <c r="J741" s="322"/>
      <c r="K741" s="322"/>
      <c r="L741" s="322"/>
      <c r="M741" s="322"/>
      <c r="N741" s="322"/>
      <c r="O741" s="322"/>
      <c r="P741" s="322"/>
      <c r="Q741" s="322"/>
      <c r="R741" s="322"/>
      <c r="S741" s="322"/>
      <c r="T741" s="322"/>
      <c r="U741" s="322"/>
      <c r="V741" s="322"/>
      <c r="W741" s="322"/>
      <c r="X741" s="322"/>
      <c r="Y741" s="322"/>
      <c r="Z741" s="322"/>
      <c r="AA741" s="322"/>
      <c r="AB741" s="322"/>
      <c r="AC741" s="323"/>
      <c r="AD741" s="323"/>
      <c r="AE741" s="323"/>
      <c r="AF741" s="323"/>
      <c r="AG741" s="323"/>
      <c r="AH741" s="323"/>
      <c r="AI741" s="323"/>
      <c r="AJ741" s="323"/>
      <c r="AK741" s="323"/>
      <c r="AL741" s="323"/>
      <c r="AM741" s="323"/>
      <c r="AN741" s="323"/>
      <c r="AO741" s="323"/>
      <c r="AP741" s="323"/>
      <c r="AQ741" s="323"/>
      <c r="AR741" s="323"/>
      <c r="AS741" s="323"/>
      <c r="AT741" s="323"/>
    </row>
    <row r="742" spans="1:46" ht="12.75">
      <c r="A742" s="227"/>
      <c r="B742" s="227"/>
      <c r="C742" s="227"/>
      <c r="D742" s="227"/>
      <c r="E742" s="227"/>
      <c r="F742" s="227"/>
      <c r="G742" s="227"/>
      <c r="H742" s="227"/>
      <c r="I742" s="227"/>
      <c r="J742" s="227"/>
      <c r="K742" s="227"/>
      <c r="L742" s="227"/>
      <c r="M742" s="227"/>
      <c r="N742" s="227"/>
      <c r="O742" s="227"/>
      <c r="P742" s="227"/>
      <c r="Q742" s="227"/>
      <c r="R742" s="227"/>
      <c r="S742" s="227"/>
      <c r="T742" s="227"/>
      <c r="U742" s="227"/>
      <c r="V742" s="227"/>
      <c r="W742" s="227"/>
      <c r="X742" s="227"/>
      <c r="Y742" s="227"/>
      <c r="Z742" s="227"/>
      <c r="AA742" s="227"/>
      <c r="AB742" s="227"/>
      <c r="AC742" s="227"/>
      <c r="AD742" s="227"/>
      <c r="AE742" s="227"/>
      <c r="AF742" s="227"/>
      <c r="AG742" s="227"/>
      <c r="AH742" s="227"/>
      <c r="AI742" s="227"/>
      <c r="AJ742" s="227"/>
      <c r="AK742" s="227"/>
      <c r="AL742" s="227"/>
      <c r="AM742" s="227"/>
      <c r="AN742" s="227"/>
      <c r="AO742" s="227"/>
      <c r="AP742" s="227"/>
      <c r="AQ742" s="227"/>
      <c r="AR742" s="227"/>
      <c r="AS742" s="227"/>
      <c r="AT742" s="227"/>
    </row>
    <row r="743" spans="1:46" ht="12.75">
      <c r="A743" s="322"/>
      <c r="B743" s="322"/>
      <c r="C743" s="322"/>
      <c r="D743" s="322"/>
      <c r="E743" s="322"/>
      <c r="F743" s="322"/>
      <c r="G743" s="322"/>
      <c r="H743" s="322"/>
      <c r="I743" s="322"/>
      <c r="J743" s="322"/>
      <c r="K743" s="322"/>
      <c r="L743" s="322"/>
      <c r="M743" s="322"/>
      <c r="N743" s="322"/>
      <c r="O743" s="322"/>
      <c r="P743" s="322"/>
      <c r="Q743" s="322"/>
      <c r="R743" s="322"/>
      <c r="S743" s="322"/>
      <c r="T743" s="322"/>
      <c r="U743" s="322"/>
      <c r="V743" s="322" t="s">
        <v>1762</v>
      </c>
      <c r="W743" s="322"/>
      <c r="X743" s="322"/>
      <c r="Y743" s="322"/>
      <c r="Z743" s="322"/>
      <c r="AA743" s="322"/>
      <c r="AB743" s="322"/>
      <c r="AC743" s="322"/>
      <c r="AD743" s="322"/>
      <c r="AE743" s="322"/>
      <c r="AF743" s="322"/>
      <c r="AG743" s="322"/>
      <c r="AH743" s="322"/>
      <c r="AI743" s="322"/>
      <c r="AJ743" s="322"/>
      <c r="AK743" s="322"/>
      <c r="AL743" s="322"/>
      <c r="AM743" s="322"/>
      <c r="AN743" s="322"/>
      <c r="AO743" s="322"/>
      <c r="AP743" s="322"/>
      <c r="AQ743" s="322"/>
      <c r="AR743" s="322"/>
      <c r="AS743" s="322"/>
      <c r="AT743" s="322"/>
    </row>
    <row r="744" spans="1:46" ht="12.75">
      <c r="A744" s="322" t="s">
        <v>1763</v>
      </c>
      <c r="B744" s="322"/>
      <c r="C744" s="322"/>
      <c r="D744" s="322"/>
      <c r="E744" s="322"/>
      <c r="F744" s="322"/>
      <c r="G744" s="322"/>
      <c r="H744" s="322"/>
      <c r="I744" s="322"/>
      <c r="J744" s="322"/>
      <c r="K744" s="322"/>
      <c r="L744" s="322"/>
      <c r="M744" s="322"/>
      <c r="N744" s="322"/>
      <c r="O744" s="322"/>
      <c r="P744" s="322"/>
      <c r="Q744" s="322"/>
      <c r="R744" s="322"/>
      <c r="S744" s="322"/>
      <c r="T744" s="322"/>
      <c r="U744" s="322"/>
      <c r="V744" s="322" t="s">
        <v>1764</v>
      </c>
      <c r="W744" s="322"/>
      <c r="X744" s="322"/>
      <c r="Y744" s="322"/>
      <c r="Z744" s="322"/>
      <c r="AA744" s="322"/>
      <c r="AB744" s="322"/>
      <c r="AC744" s="323"/>
      <c r="AD744" s="323"/>
      <c r="AE744" s="323"/>
      <c r="AF744" s="323"/>
      <c r="AG744" s="323"/>
      <c r="AH744" s="323"/>
      <c r="AI744" s="323"/>
      <c r="AJ744" s="323"/>
      <c r="AK744" s="323"/>
      <c r="AL744" s="323"/>
      <c r="AM744" s="324"/>
      <c r="AN744" s="324" t="s">
        <v>1765</v>
      </c>
      <c r="AO744" s="323"/>
      <c r="AP744" s="323"/>
      <c r="AQ744" s="323"/>
      <c r="AR744" s="323"/>
      <c r="AS744" s="323"/>
      <c r="AT744" s="323"/>
    </row>
    <row r="745" spans="1:46" ht="12.75">
      <c r="A745" s="227"/>
      <c r="B745" s="227"/>
      <c r="C745" s="227"/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7"/>
      <c r="Q745" s="227"/>
      <c r="R745" s="227"/>
      <c r="S745" s="227"/>
      <c r="T745" s="227"/>
      <c r="U745" s="227"/>
      <c r="V745" s="227"/>
      <c r="W745" s="227"/>
      <c r="X745" s="227"/>
      <c r="Y745" s="227"/>
      <c r="Z745" s="227"/>
      <c r="AA745" s="227"/>
      <c r="AB745" s="227"/>
      <c r="AC745" s="227"/>
      <c r="AD745" s="227"/>
      <c r="AE745" s="227"/>
      <c r="AF745" s="227"/>
      <c r="AG745" s="227"/>
      <c r="AH745" s="227"/>
      <c r="AI745" s="227"/>
      <c r="AJ745" s="227"/>
      <c r="AK745" s="227"/>
      <c r="AL745" s="227"/>
      <c r="AM745" s="227"/>
      <c r="AN745" s="227"/>
      <c r="AO745" s="227"/>
      <c r="AP745" s="227"/>
      <c r="AQ745" s="227"/>
      <c r="AR745" s="227"/>
      <c r="AS745" s="227"/>
      <c r="AT745" s="227"/>
    </row>
    <row r="746" spans="1:46" ht="12.75">
      <c r="A746" s="228"/>
      <c r="B746" s="228"/>
      <c r="C746" s="228"/>
      <c r="D746" s="228"/>
      <c r="E746" s="228"/>
      <c r="F746" s="228"/>
      <c r="G746" s="22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8"/>
      <c r="AA746" s="228"/>
      <c r="AB746" s="228"/>
      <c r="AC746" s="228"/>
      <c r="AD746" s="228"/>
      <c r="AE746" s="228"/>
      <c r="AF746" s="228"/>
      <c r="AG746" s="228"/>
      <c r="AH746" s="228"/>
      <c r="AI746" s="228"/>
      <c r="AJ746" s="228"/>
      <c r="AK746" s="228"/>
      <c r="AL746" s="228"/>
      <c r="AM746" s="228"/>
      <c r="AN746" s="228"/>
      <c r="AO746" s="228"/>
      <c r="AP746" s="228"/>
      <c r="AQ746" s="228"/>
      <c r="AR746" s="228"/>
      <c r="AS746" s="228"/>
      <c r="AT746" s="228"/>
    </row>
    <row r="747" spans="1:46" ht="12.75">
      <c r="A747" s="322"/>
      <c r="B747" s="322"/>
      <c r="C747" s="322"/>
      <c r="D747" s="322"/>
      <c r="E747" s="322"/>
      <c r="F747" s="322"/>
      <c r="G747" s="322"/>
      <c r="H747" s="322"/>
      <c r="I747" s="322"/>
      <c r="J747" s="322"/>
      <c r="K747" s="322"/>
      <c r="L747" s="322"/>
      <c r="M747" s="322"/>
      <c r="N747" s="322"/>
      <c r="O747" s="322"/>
      <c r="P747" s="322"/>
      <c r="Q747" s="322"/>
      <c r="R747" s="322"/>
      <c r="S747" s="322"/>
      <c r="T747" s="322"/>
      <c r="U747" s="322"/>
      <c r="V747" s="322" t="s">
        <v>1766</v>
      </c>
      <c r="W747" s="322"/>
      <c r="X747" s="322"/>
      <c r="Y747" s="322"/>
      <c r="Z747" s="322"/>
      <c r="AA747" s="322"/>
      <c r="AB747" s="322"/>
      <c r="AC747" s="323"/>
      <c r="AD747" s="323"/>
      <c r="AE747" s="323"/>
      <c r="AF747" s="323"/>
      <c r="AG747" s="323"/>
      <c r="AH747" s="323"/>
      <c r="AI747" s="323"/>
      <c r="AJ747" s="323"/>
      <c r="AK747" s="323"/>
      <c r="AL747" s="323"/>
      <c r="AM747" s="324"/>
      <c r="AN747" s="324" t="s">
        <v>1765</v>
      </c>
      <c r="AO747" s="323"/>
      <c r="AP747" s="323"/>
      <c r="AQ747" s="323"/>
      <c r="AR747" s="323"/>
      <c r="AS747" s="323"/>
      <c r="AT747" s="323"/>
    </row>
    <row r="748" spans="1:46" ht="12.75">
      <c r="A748" s="227"/>
      <c r="B748" s="227"/>
      <c r="C748" s="227"/>
      <c r="D748" s="227"/>
      <c r="E748" s="227"/>
      <c r="F748" s="227"/>
      <c r="G748" s="227"/>
      <c r="H748" s="227"/>
      <c r="I748" s="227"/>
      <c r="J748" s="227"/>
      <c r="K748" s="227"/>
      <c r="L748" s="227"/>
      <c r="M748" s="227"/>
      <c r="N748" s="227"/>
      <c r="O748" s="227"/>
      <c r="P748" s="227"/>
      <c r="Q748" s="227"/>
      <c r="R748" s="227"/>
      <c r="S748" s="227"/>
      <c r="T748" s="227"/>
      <c r="U748" s="227"/>
      <c r="V748" s="227"/>
      <c r="W748" s="227"/>
      <c r="X748" s="227"/>
      <c r="Y748" s="227"/>
      <c r="Z748" s="227"/>
      <c r="AA748" s="227"/>
      <c r="AB748" s="227"/>
      <c r="AC748" s="227"/>
      <c r="AD748" s="227"/>
      <c r="AE748" s="227"/>
      <c r="AF748" s="227"/>
      <c r="AG748" s="227"/>
      <c r="AH748" s="227"/>
      <c r="AI748" s="227"/>
      <c r="AJ748" s="227"/>
      <c r="AK748" s="227"/>
      <c r="AL748" s="227"/>
      <c r="AM748" s="227"/>
      <c r="AN748" s="227"/>
      <c r="AO748" s="227"/>
      <c r="AP748" s="227"/>
      <c r="AQ748" s="227"/>
      <c r="AR748" s="227"/>
      <c r="AS748" s="227"/>
      <c r="AT748" s="227"/>
    </row>
    <row r="749" spans="1:46" ht="12.75">
      <c r="A749" s="325"/>
      <c r="B749" s="325"/>
      <c r="C749" s="325"/>
      <c r="D749" s="325"/>
      <c r="E749" s="325"/>
      <c r="F749" s="325"/>
      <c r="G749" s="325"/>
      <c r="H749" s="325"/>
      <c r="I749" s="325"/>
      <c r="J749" s="325"/>
      <c r="K749" s="325"/>
      <c r="L749" s="325"/>
      <c r="M749" s="325"/>
      <c r="N749" s="325"/>
      <c r="O749" s="325"/>
      <c r="P749" s="325"/>
      <c r="Q749" s="325"/>
      <c r="R749" s="325"/>
      <c r="S749" s="325"/>
      <c r="T749" s="325"/>
      <c r="U749" s="325"/>
      <c r="V749" s="325"/>
      <c r="W749" s="325"/>
      <c r="X749" s="325"/>
      <c r="Y749" s="325"/>
      <c r="Z749" s="325"/>
      <c r="AA749" s="325"/>
      <c r="AB749" s="325"/>
      <c r="AC749" s="325"/>
      <c r="AD749" s="325"/>
      <c r="AE749" s="325"/>
      <c r="AF749" s="325"/>
      <c r="AG749" s="325"/>
      <c r="AH749" s="325"/>
      <c r="AI749" s="325"/>
      <c r="AJ749" s="325"/>
      <c r="AK749" s="325"/>
      <c r="AL749" s="325"/>
      <c r="AM749" s="325"/>
      <c r="AN749" s="325"/>
      <c r="AO749" s="325"/>
      <c r="AP749" s="325"/>
      <c r="AQ749" s="325"/>
      <c r="AR749" s="325"/>
      <c r="AS749" s="325"/>
      <c r="AT749" s="325"/>
    </row>
    <row r="750" spans="1:46" ht="12.75">
      <c r="A750" s="266" t="s">
        <v>1767</v>
      </c>
      <c r="B750" s="266"/>
      <c r="C750" s="266"/>
      <c r="D750" s="266"/>
      <c r="E750" s="266"/>
      <c r="F750" s="266"/>
      <c r="G750" s="266"/>
      <c r="H750" s="266"/>
      <c r="I750" s="266"/>
      <c r="J750" s="266"/>
      <c r="K750" s="266"/>
      <c r="L750" s="266"/>
      <c r="M750" s="267"/>
      <c r="N750" s="267"/>
      <c r="O750" s="267"/>
      <c r="P750" s="267"/>
      <c r="Q750" s="267"/>
      <c r="R750" s="267"/>
      <c r="S750" s="267"/>
      <c r="T750" s="267"/>
      <c r="U750" s="267"/>
      <c r="V750" s="267"/>
      <c r="W750" s="267"/>
      <c r="X750" s="267"/>
      <c r="Y750" s="267"/>
      <c r="Z750" s="267"/>
      <c r="AA750" s="267"/>
      <c r="AB750" s="267"/>
      <c r="AC750" s="267"/>
      <c r="AD750" s="267" t="s">
        <v>1768</v>
      </c>
      <c r="AE750" s="267"/>
      <c r="AF750" s="267"/>
      <c r="AG750" s="267"/>
      <c r="AH750" s="267"/>
      <c r="AI750" s="267"/>
      <c r="AJ750" s="267"/>
      <c r="AK750" s="267"/>
      <c r="AL750" s="268"/>
      <c r="AM750" s="268"/>
      <c r="AN750" s="268"/>
      <c r="AO750" s="268"/>
      <c r="AP750" s="268"/>
      <c r="AQ750" s="268"/>
      <c r="AR750" s="268"/>
      <c r="AS750" s="268"/>
      <c r="AT750" s="268" t="s">
        <v>1016</v>
      </c>
    </row>
  </sheetData>
  <sheetProtection/>
  <mergeCells count="1955">
    <mergeCell ref="AA737:AG737"/>
    <mergeCell ref="AH737:AJ737"/>
    <mergeCell ref="AK737:AQ737"/>
    <mergeCell ref="AA735:AG735"/>
    <mergeCell ref="AH735:AJ735"/>
    <mergeCell ref="AK735:AQ735"/>
    <mergeCell ref="AA736:AG736"/>
    <mergeCell ref="AH736:AJ736"/>
    <mergeCell ref="AK736:AQ736"/>
    <mergeCell ref="AA733:AG733"/>
    <mergeCell ref="AH733:AJ733"/>
    <mergeCell ref="AK733:AQ733"/>
    <mergeCell ref="AA734:AG734"/>
    <mergeCell ref="AH734:AJ734"/>
    <mergeCell ref="AK734:AQ734"/>
    <mergeCell ref="AA731:AG731"/>
    <mergeCell ref="AH731:AJ731"/>
    <mergeCell ref="AK731:AQ731"/>
    <mergeCell ref="AA732:AG732"/>
    <mergeCell ref="AH732:AJ732"/>
    <mergeCell ref="AK732:AQ732"/>
    <mergeCell ref="AA729:AG729"/>
    <mergeCell ref="AH729:AJ729"/>
    <mergeCell ref="AK729:AQ729"/>
    <mergeCell ref="AA730:AG730"/>
    <mergeCell ref="AH730:AJ730"/>
    <mergeCell ref="AK730:AQ730"/>
    <mergeCell ref="AA727:AG727"/>
    <mergeCell ref="AH727:AJ727"/>
    <mergeCell ref="AK727:AQ727"/>
    <mergeCell ref="AA728:AG728"/>
    <mergeCell ref="AH728:AJ728"/>
    <mergeCell ref="AK728:AQ728"/>
    <mergeCell ref="AA725:AG725"/>
    <mergeCell ref="AH725:AJ725"/>
    <mergeCell ref="AK725:AQ725"/>
    <mergeCell ref="AA726:AG726"/>
    <mergeCell ref="AH726:AJ726"/>
    <mergeCell ref="AK726:AQ726"/>
    <mergeCell ref="AA723:AG723"/>
    <mergeCell ref="AH723:AJ723"/>
    <mergeCell ref="AK723:AQ723"/>
    <mergeCell ref="AA724:AG724"/>
    <mergeCell ref="AH724:AJ724"/>
    <mergeCell ref="AK724:AQ724"/>
    <mergeCell ref="AA721:AG721"/>
    <mergeCell ref="AH721:AJ721"/>
    <mergeCell ref="AK721:AQ721"/>
    <mergeCell ref="AA722:AG722"/>
    <mergeCell ref="AH722:AJ722"/>
    <mergeCell ref="AK722:AQ722"/>
    <mergeCell ref="AA719:AG719"/>
    <mergeCell ref="AH719:AJ719"/>
    <mergeCell ref="AK719:AQ719"/>
    <mergeCell ref="AA720:AG720"/>
    <mergeCell ref="AH720:AJ720"/>
    <mergeCell ref="AK720:AQ720"/>
    <mergeCell ref="AA717:AG717"/>
    <mergeCell ref="AH717:AJ717"/>
    <mergeCell ref="AK717:AQ717"/>
    <mergeCell ref="AA718:AG718"/>
    <mergeCell ref="AH718:AJ718"/>
    <mergeCell ref="AK718:AQ718"/>
    <mergeCell ref="AA715:AG715"/>
    <mergeCell ref="AH715:AJ715"/>
    <mergeCell ref="AK715:AQ715"/>
    <mergeCell ref="AA716:AG716"/>
    <mergeCell ref="AH716:AJ716"/>
    <mergeCell ref="AK716:AQ716"/>
    <mergeCell ref="AA713:AG713"/>
    <mergeCell ref="AH713:AJ713"/>
    <mergeCell ref="AK713:AQ713"/>
    <mergeCell ref="AA714:AG714"/>
    <mergeCell ref="AH714:AJ714"/>
    <mergeCell ref="AK714:AQ714"/>
    <mergeCell ref="AA711:AG711"/>
    <mergeCell ref="AH711:AJ711"/>
    <mergeCell ref="AK711:AQ711"/>
    <mergeCell ref="AA712:AG712"/>
    <mergeCell ref="AH712:AJ712"/>
    <mergeCell ref="AK712:AQ712"/>
    <mergeCell ref="AA709:AG709"/>
    <mergeCell ref="AH709:AJ709"/>
    <mergeCell ref="AK709:AQ709"/>
    <mergeCell ref="AA710:AG710"/>
    <mergeCell ref="AH710:AJ710"/>
    <mergeCell ref="AK710:AQ710"/>
    <mergeCell ref="AA707:AG707"/>
    <mergeCell ref="AH707:AJ707"/>
    <mergeCell ref="AK707:AQ707"/>
    <mergeCell ref="AA708:AG708"/>
    <mergeCell ref="AH708:AJ708"/>
    <mergeCell ref="AK708:AQ708"/>
    <mergeCell ref="AA705:AG705"/>
    <mergeCell ref="AH705:AJ705"/>
    <mergeCell ref="AK705:AQ705"/>
    <mergeCell ref="AA706:AG706"/>
    <mergeCell ref="AH706:AJ706"/>
    <mergeCell ref="AK706:AQ706"/>
    <mergeCell ref="AA703:AG703"/>
    <mergeCell ref="AH703:AJ703"/>
    <mergeCell ref="AK703:AQ703"/>
    <mergeCell ref="AA704:AG704"/>
    <mergeCell ref="AH704:AJ704"/>
    <mergeCell ref="AK704:AQ704"/>
    <mergeCell ref="AA701:AG701"/>
    <mergeCell ref="AH701:AJ701"/>
    <mergeCell ref="AK701:AQ701"/>
    <mergeCell ref="AA702:AG702"/>
    <mergeCell ref="AH702:AJ702"/>
    <mergeCell ref="AK702:AQ702"/>
    <mergeCell ref="AA699:AG699"/>
    <mergeCell ref="AH699:AJ699"/>
    <mergeCell ref="AK699:AQ699"/>
    <mergeCell ref="AA700:AG700"/>
    <mergeCell ref="AH700:AJ700"/>
    <mergeCell ref="AK700:AQ700"/>
    <mergeCell ref="AA697:AG697"/>
    <mergeCell ref="AH697:AJ697"/>
    <mergeCell ref="AK697:AQ697"/>
    <mergeCell ref="AA698:AG698"/>
    <mergeCell ref="AH698:AJ698"/>
    <mergeCell ref="AK698:AQ698"/>
    <mergeCell ref="AN680:AT680"/>
    <mergeCell ref="AN685:AT685"/>
    <mergeCell ref="AA690:AG690"/>
    <mergeCell ref="AH690:AJ690"/>
    <mergeCell ref="AK690:AQ690"/>
    <mergeCell ref="AA691:AG691"/>
    <mergeCell ref="AH691:AJ691"/>
    <mergeCell ref="AK691:AQ691"/>
    <mergeCell ref="Z673:AF673"/>
    <mergeCell ref="AG673:AI673"/>
    <mergeCell ref="AJ673:AP673"/>
    <mergeCell ref="Z674:AF674"/>
    <mergeCell ref="AG674:AI674"/>
    <mergeCell ref="AJ674:AP674"/>
    <mergeCell ref="Z671:AF671"/>
    <mergeCell ref="AG671:AI671"/>
    <mergeCell ref="AJ671:AP671"/>
    <mergeCell ref="Z672:AF672"/>
    <mergeCell ref="AG672:AI672"/>
    <mergeCell ref="AJ672:AP672"/>
    <mergeCell ref="Z669:AF669"/>
    <mergeCell ref="AG669:AI669"/>
    <mergeCell ref="AJ669:AP669"/>
    <mergeCell ref="Z670:AF670"/>
    <mergeCell ref="AG670:AI670"/>
    <mergeCell ref="AJ670:AP670"/>
    <mergeCell ref="Z666:AF666"/>
    <mergeCell ref="AG666:AI666"/>
    <mergeCell ref="AJ666:AP666"/>
    <mergeCell ref="Z667:AF667"/>
    <mergeCell ref="AG667:AI667"/>
    <mergeCell ref="AJ667:AP667"/>
    <mergeCell ref="Z664:AF664"/>
    <mergeCell ref="AG664:AI664"/>
    <mergeCell ref="AJ664:AP664"/>
    <mergeCell ref="Z665:AF665"/>
    <mergeCell ref="AG665:AI665"/>
    <mergeCell ref="AJ665:AP665"/>
    <mergeCell ref="Z662:AF662"/>
    <mergeCell ref="AG662:AI662"/>
    <mergeCell ref="AJ662:AP662"/>
    <mergeCell ref="Z663:AF663"/>
    <mergeCell ref="AG663:AI663"/>
    <mergeCell ref="AJ663:AP663"/>
    <mergeCell ref="Z660:AF660"/>
    <mergeCell ref="AG660:AI660"/>
    <mergeCell ref="AJ660:AP660"/>
    <mergeCell ref="Z661:AF661"/>
    <mergeCell ref="AG661:AI661"/>
    <mergeCell ref="AJ661:AP661"/>
    <mergeCell ref="Z657:AF657"/>
    <mergeCell ref="AG657:AI657"/>
    <mergeCell ref="AJ657:AP657"/>
    <mergeCell ref="Z659:AF659"/>
    <mergeCell ref="AG659:AI659"/>
    <mergeCell ref="AJ659:AP659"/>
    <mergeCell ref="Z655:AF655"/>
    <mergeCell ref="AG655:AI655"/>
    <mergeCell ref="AJ655:AP655"/>
    <mergeCell ref="Z656:AF656"/>
    <mergeCell ref="AG656:AI656"/>
    <mergeCell ref="AJ656:AP656"/>
    <mergeCell ref="Z652:AF652"/>
    <mergeCell ref="AG652:AI652"/>
    <mergeCell ref="AJ652:AP652"/>
    <mergeCell ref="Z654:AF654"/>
    <mergeCell ref="AG654:AI654"/>
    <mergeCell ref="AJ654:AP654"/>
    <mergeCell ref="Z650:AF650"/>
    <mergeCell ref="AG650:AI650"/>
    <mergeCell ref="AJ650:AP650"/>
    <mergeCell ref="Z651:AF651"/>
    <mergeCell ref="AG651:AI651"/>
    <mergeCell ref="AJ651:AP651"/>
    <mergeCell ref="Z648:AF648"/>
    <mergeCell ref="AG648:AI648"/>
    <mergeCell ref="AJ648:AP648"/>
    <mergeCell ref="Z649:AF649"/>
    <mergeCell ref="AG649:AI649"/>
    <mergeCell ref="AJ649:AP649"/>
    <mergeCell ref="Z646:AF646"/>
    <mergeCell ref="AG646:AI646"/>
    <mergeCell ref="AJ646:AP646"/>
    <mergeCell ref="Z647:AF647"/>
    <mergeCell ref="AG647:AI647"/>
    <mergeCell ref="AJ647:AP647"/>
    <mergeCell ref="Z644:AF644"/>
    <mergeCell ref="AG644:AI644"/>
    <mergeCell ref="AJ644:AP644"/>
    <mergeCell ref="Z645:AF645"/>
    <mergeCell ref="AG645:AI645"/>
    <mergeCell ref="AJ645:AP645"/>
    <mergeCell ref="Z641:AF641"/>
    <mergeCell ref="AG641:AI641"/>
    <mergeCell ref="AJ641:AP641"/>
    <mergeCell ref="Z642:AF642"/>
    <mergeCell ref="AG642:AI642"/>
    <mergeCell ref="AJ642:AP642"/>
    <mergeCell ref="Z639:AF639"/>
    <mergeCell ref="AG639:AI639"/>
    <mergeCell ref="AJ639:AP639"/>
    <mergeCell ref="Z640:AF640"/>
    <mergeCell ref="AG640:AI640"/>
    <mergeCell ref="AJ640:AP640"/>
    <mergeCell ref="Z636:AF636"/>
    <mergeCell ref="AG636:AI636"/>
    <mergeCell ref="AJ636:AP636"/>
    <mergeCell ref="Z638:AF638"/>
    <mergeCell ref="AG638:AI638"/>
    <mergeCell ref="AJ638:AP638"/>
    <mergeCell ref="Z634:AF634"/>
    <mergeCell ref="AG634:AI634"/>
    <mergeCell ref="AJ634:AP634"/>
    <mergeCell ref="Z635:AF635"/>
    <mergeCell ref="AG635:AI635"/>
    <mergeCell ref="AJ635:AP635"/>
    <mergeCell ref="Z632:AF632"/>
    <mergeCell ref="AG632:AI632"/>
    <mergeCell ref="AJ632:AP632"/>
    <mergeCell ref="Z633:AF633"/>
    <mergeCell ref="AG633:AI633"/>
    <mergeCell ref="AJ633:AP633"/>
    <mergeCell ref="Z629:AF629"/>
    <mergeCell ref="AG629:AI629"/>
    <mergeCell ref="AJ629:AP629"/>
    <mergeCell ref="Z631:AF631"/>
    <mergeCell ref="AG631:AI631"/>
    <mergeCell ref="AJ631:AP631"/>
    <mergeCell ref="Z627:AF627"/>
    <mergeCell ref="AG627:AI627"/>
    <mergeCell ref="AJ627:AP627"/>
    <mergeCell ref="Z628:AF628"/>
    <mergeCell ref="AG628:AI628"/>
    <mergeCell ref="AJ628:AP628"/>
    <mergeCell ref="Z624:AF624"/>
    <mergeCell ref="AG624:AI624"/>
    <mergeCell ref="AJ624:AP624"/>
    <mergeCell ref="Z625:AF625"/>
    <mergeCell ref="AG625:AI625"/>
    <mergeCell ref="AJ625:AP625"/>
    <mergeCell ref="Z622:AF622"/>
    <mergeCell ref="AG622:AI622"/>
    <mergeCell ref="AJ622:AP622"/>
    <mergeCell ref="Z623:AF623"/>
    <mergeCell ref="AG623:AI623"/>
    <mergeCell ref="AJ623:AP623"/>
    <mergeCell ref="Z620:AF620"/>
    <mergeCell ref="AG620:AI620"/>
    <mergeCell ref="AJ620:AP620"/>
    <mergeCell ref="Z621:AF621"/>
    <mergeCell ref="AG621:AI621"/>
    <mergeCell ref="AJ621:AP621"/>
    <mergeCell ref="Z611:AF611"/>
    <mergeCell ref="AG611:AI611"/>
    <mergeCell ref="AJ611:AP611"/>
    <mergeCell ref="Z618:AF618"/>
    <mergeCell ref="AG618:AI618"/>
    <mergeCell ref="AJ618:AP618"/>
    <mergeCell ref="Z609:AF609"/>
    <mergeCell ref="AG609:AI609"/>
    <mergeCell ref="AJ609:AP609"/>
    <mergeCell ref="Z610:AF610"/>
    <mergeCell ref="AG610:AI610"/>
    <mergeCell ref="AJ610:AP610"/>
    <mergeCell ref="Z607:AF607"/>
    <mergeCell ref="AG607:AI607"/>
    <mergeCell ref="AJ607:AP607"/>
    <mergeCell ref="Z608:AF608"/>
    <mergeCell ref="AG608:AI608"/>
    <mergeCell ref="AJ608:AP608"/>
    <mergeCell ref="Z598:AF598"/>
    <mergeCell ref="AG598:AI598"/>
    <mergeCell ref="AJ598:AP598"/>
    <mergeCell ref="Z599:AF599"/>
    <mergeCell ref="AG599:AI599"/>
    <mergeCell ref="AJ599:AP599"/>
    <mergeCell ref="Z595:AF595"/>
    <mergeCell ref="AG595:AI595"/>
    <mergeCell ref="AJ595:AP595"/>
    <mergeCell ref="Z597:AF597"/>
    <mergeCell ref="AG597:AI597"/>
    <mergeCell ref="AJ597:AP597"/>
    <mergeCell ref="Z592:AF592"/>
    <mergeCell ref="AG592:AI592"/>
    <mergeCell ref="AJ592:AP592"/>
    <mergeCell ref="Z593:AF593"/>
    <mergeCell ref="AG593:AI593"/>
    <mergeCell ref="AJ593:AP593"/>
    <mergeCell ref="Z590:AF590"/>
    <mergeCell ref="AG590:AI590"/>
    <mergeCell ref="AJ590:AP590"/>
    <mergeCell ref="Z591:AF591"/>
    <mergeCell ref="AG591:AI591"/>
    <mergeCell ref="AJ591:AP591"/>
    <mergeCell ref="Z588:AF588"/>
    <mergeCell ref="AG588:AI588"/>
    <mergeCell ref="AJ588:AP588"/>
    <mergeCell ref="Z589:AF589"/>
    <mergeCell ref="AG589:AI589"/>
    <mergeCell ref="AJ589:AP589"/>
    <mergeCell ref="Z586:AF586"/>
    <mergeCell ref="AG586:AI586"/>
    <mergeCell ref="AJ586:AP586"/>
    <mergeCell ref="Z587:AF587"/>
    <mergeCell ref="AG587:AI587"/>
    <mergeCell ref="AJ587:AP587"/>
    <mergeCell ref="Z584:AF584"/>
    <mergeCell ref="AG584:AI584"/>
    <mergeCell ref="AJ584:AP584"/>
    <mergeCell ref="Z585:AF585"/>
    <mergeCell ref="AG585:AI585"/>
    <mergeCell ref="AJ585:AP585"/>
    <mergeCell ref="Z582:AF582"/>
    <mergeCell ref="AG582:AI582"/>
    <mergeCell ref="AJ582:AP582"/>
    <mergeCell ref="Z583:AF583"/>
    <mergeCell ref="AG583:AI583"/>
    <mergeCell ref="AJ583:AP583"/>
    <mergeCell ref="Z580:AF580"/>
    <mergeCell ref="AG580:AI580"/>
    <mergeCell ref="AJ580:AP580"/>
    <mergeCell ref="Z581:AF581"/>
    <mergeCell ref="AG581:AI581"/>
    <mergeCell ref="AJ581:AP581"/>
    <mergeCell ref="Z578:AF578"/>
    <mergeCell ref="AG578:AI578"/>
    <mergeCell ref="AJ578:AP578"/>
    <mergeCell ref="Z579:AF579"/>
    <mergeCell ref="AG579:AI579"/>
    <mergeCell ref="AJ579:AP579"/>
    <mergeCell ref="Z576:AF576"/>
    <mergeCell ref="AG576:AI576"/>
    <mergeCell ref="AJ576:AP576"/>
    <mergeCell ref="Z577:AF577"/>
    <mergeCell ref="AG577:AI577"/>
    <mergeCell ref="AJ577:AP577"/>
    <mergeCell ref="Z574:AF574"/>
    <mergeCell ref="AG574:AI574"/>
    <mergeCell ref="AJ574:AP574"/>
    <mergeCell ref="Z575:AF575"/>
    <mergeCell ref="AG575:AI575"/>
    <mergeCell ref="AJ575:AP575"/>
    <mergeCell ref="Z572:AF572"/>
    <mergeCell ref="AG572:AI572"/>
    <mergeCell ref="AJ572:AP572"/>
    <mergeCell ref="Z573:AF573"/>
    <mergeCell ref="AG573:AI573"/>
    <mergeCell ref="AJ573:AP573"/>
    <mergeCell ref="Z570:AF570"/>
    <mergeCell ref="AG570:AI570"/>
    <mergeCell ref="AJ570:AP570"/>
    <mergeCell ref="Z571:AF571"/>
    <mergeCell ref="AG571:AI571"/>
    <mergeCell ref="AJ571:AP571"/>
    <mergeCell ref="Z568:AF568"/>
    <mergeCell ref="AG568:AI568"/>
    <mergeCell ref="AJ568:AP568"/>
    <mergeCell ref="Z569:AF569"/>
    <mergeCell ref="AG569:AI569"/>
    <mergeCell ref="AJ569:AP569"/>
    <mergeCell ref="Z566:AF566"/>
    <mergeCell ref="AG566:AI566"/>
    <mergeCell ref="AJ566:AP566"/>
    <mergeCell ref="Z567:AF567"/>
    <mergeCell ref="AG567:AI567"/>
    <mergeCell ref="AJ567:AP567"/>
    <mergeCell ref="Z563:AF563"/>
    <mergeCell ref="AG563:AI563"/>
    <mergeCell ref="AJ563:AP563"/>
    <mergeCell ref="Z565:AF565"/>
    <mergeCell ref="AG565:AI565"/>
    <mergeCell ref="AJ565:AP565"/>
    <mergeCell ref="Z561:AF561"/>
    <mergeCell ref="AG561:AI561"/>
    <mergeCell ref="AJ561:AP561"/>
    <mergeCell ref="Z562:AF562"/>
    <mergeCell ref="AG562:AI562"/>
    <mergeCell ref="AJ562:AP562"/>
    <mergeCell ref="Z558:AF558"/>
    <mergeCell ref="AG558:AI558"/>
    <mergeCell ref="AJ558:AP558"/>
    <mergeCell ref="Z560:AF560"/>
    <mergeCell ref="AG560:AI560"/>
    <mergeCell ref="AJ560:AP560"/>
    <mergeCell ref="Z556:AF556"/>
    <mergeCell ref="AG556:AI556"/>
    <mergeCell ref="AJ556:AP556"/>
    <mergeCell ref="Z557:AF557"/>
    <mergeCell ref="AG557:AI557"/>
    <mergeCell ref="AJ557:AP557"/>
    <mergeCell ref="Z554:AF554"/>
    <mergeCell ref="AG554:AI554"/>
    <mergeCell ref="AJ554:AP554"/>
    <mergeCell ref="Z555:AF555"/>
    <mergeCell ref="AG555:AI555"/>
    <mergeCell ref="AJ555:AP555"/>
    <mergeCell ref="Z552:AF552"/>
    <mergeCell ref="AG552:AI552"/>
    <mergeCell ref="AJ552:AP552"/>
    <mergeCell ref="Z553:AF553"/>
    <mergeCell ref="AG553:AI553"/>
    <mergeCell ref="AJ553:AP553"/>
    <mergeCell ref="Z550:AF550"/>
    <mergeCell ref="AG550:AI550"/>
    <mergeCell ref="AJ550:AP550"/>
    <mergeCell ref="Z551:AF551"/>
    <mergeCell ref="AG551:AI551"/>
    <mergeCell ref="AJ551:AP551"/>
    <mergeCell ref="Z548:AF548"/>
    <mergeCell ref="AG548:AI548"/>
    <mergeCell ref="AJ548:AP548"/>
    <mergeCell ref="Z549:AF549"/>
    <mergeCell ref="AG549:AI549"/>
    <mergeCell ref="AJ549:AP549"/>
    <mergeCell ref="Z546:AF546"/>
    <mergeCell ref="AG546:AI546"/>
    <mergeCell ref="AJ546:AP546"/>
    <mergeCell ref="Z547:AF547"/>
    <mergeCell ref="AG547:AI547"/>
    <mergeCell ref="AJ547:AP547"/>
    <mergeCell ref="Z544:AF544"/>
    <mergeCell ref="AG544:AI544"/>
    <mergeCell ref="AJ544:AP544"/>
    <mergeCell ref="Z545:AF545"/>
    <mergeCell ref="AG545:AI545"/>
    <mergeCell ref="AJ545:AP545"/>
    <mergeCell ref="Z542:AF542"/>
    <mergeCell ref="AG542:AI542"/>
    <mergeCell ref="AJ542:AP542"/>
    <mergeCell ref="Z543:AF543"/>
    <mergeCell ref="AG543:AI543"/>
    <mergeCell ref="AJ543:AP543"/>
    <mergeCell ref="Z540:AF540"/>
    <mergeCell ref="AG540:AI540"/>
    <mergeCell ref="AJ540:AP540"/>
    <mergeCell ref="Z541:AF541"/>
    <mergeCell ref="AG541:AI541"/>
    <mergeCell ref="AJ541:AP541"/>
    <mergeCell ref="Z538:AF538"/>
    <mergeCell ref="AG538:AI538"/>
    <mergeCell ref="AJ538:AP538"/>
    <mergeCell ref="Z539:AF539"/>
    <mergeCell ref="AG539:AI539"/>
    <mergeCell ref="AJ539:AP539"/>
    <mergeCell ref="Z536:AF536"/>
    <mergeCell ref="AG536:AI536"/>
    <mergeCell ref="AJ536:AP536"/>
    <mergeCell ref="Z537:AF537"/>
    <mergeCell ref="AG537:AI537"/>
    <mergeCell ref="AJ537:AP537"/>
    <mergeCell ref="Z533:AF533"/>
    <mergeCell ref="AG533:AI533"/>
    <mergeCell ref="AJ533:AP533"/>
    <mergeCell ref="Z535:AF535"/>
    <mergeCell ref="AG535:AI535"/>
    <mergeCell ref="AJ535:AP535"/>
    <mergeCell ref="Z531:AF531"/>
    <mergeCell ref="AG531:AI531"/>
    <mergeCell ref="AJ531:AP531"/>
    <mergeCell ref="Z532:AF532"/>
    <mergeCell ref="AG532:AI532"/>
    <mergeCell ref="AJ532:AP532"/>
    <mergeCell ref="Z529:AF529"/>
    <mergeCell ref="AG529:AI529"/>
    <mergeCell ref="AJ529:AP529"/>
    <mergeCell ref="Z530:AF530"/>
    <mergeCell ref="AG530:AI530"/>
    <mergeCell ref="AJ530:AP530"/>
    <mergeCell ref="Z523:AF523"/>
    <mergeCell ref="AG523:AI523"/>
    <mergeCell ref="AJ523:AP523"/>
    <mergeCell ref="Z528:AF528"/>
    <mergeCell ref="AG528:AI528"/>
    <mergeCell ref="AJ528:AP528"/>
    <mergeCell ref="Z521:AF521"/>
    <mergeCell ref="AG521:AI521"/>
    <mergeCell ref="AJ521:AP521"/>
    <mergeCell ref="Z522:AF522"/>
    <mergeCell ref="AG522:AI522"/>
    <mergeCell ref="AJ522:AP522"/>
    <mergeCell ref="Z519:AF519"/>
    <mergeCell ref="AG519:AI519"/>
    <mergeCell ref="AJ519:AP519"/>
    <mergeCell ref="Z520:AF520"/>
    <mergeCell ref="AG520:AI520"/>
    <mergeCell ref="AJ520:AP520"/>
    <mergeCell ref="Z516:AF516"/>
    <mergeCell ref="AG516:AI516"/>
    <mergeCell ref="AJ516:AP516"/>
    <mergeCell ref="Z517:AF517"/>
    <mergeCell ref="AG517:AI517"/>
    <mergeCell ref="AJ517:AP517"/>
    <mergeCell ref="Z514:AF514"/>
    <mergeCell ref="AG514:AI514"/>
    <mergeCell ref="AJ514:AP514"/>
    <mergeCell ref="Z515:AF515"/>
    <mergeCell ref="AG515:AI515"/>
    <mergeCell ref="AJ515:AP515"/>
    <mergeCell ref="Z512:AF512"/>
    <mergeCell ref="AG512:AI512"/>
    <mergeCell ref="AJ512:AP512"/>
    <mergeCell ref="Z513:AF513"/>
    <mergeCell ref="AG513:AI513"/>
    <mergeCell ref="AJ513:AP513"/>
    <mergeCell ref="Z509:AF509"/>
    <mergeCell ref="AG509:AI509"/>
    <mergeCell ref="AJ509:AP509"/>
    <mergeCell ref="Z511:AF511"/>
    <mergeCell ref="AG511:AI511"/>
    <mergeCell ref="AJ511:AP511"/>
    <mergeCell ref="Z507:AF507"/>
    <mergeCell ref="AG507:AI507"/>
    <mergeCell ref="AJ507:AP507"/>
    <mergeCell ref="Z508:AF508"/>
    <mergeCell ref="AG508:AI508"/>
    <mergeCell ref="AJ508:AP508"/>
    <mergeCell ref="Z505:AF505"/>
    <mergeCell ref="AG505:AI505"/>
    <mergeCell ref="AJ505:AP505"/>
    <mergeCell ref="Z506:AF506"/>
    <mergeCell ref="AG506:AI506"/>
    <mergeCell ref="AJ506:AP506"/>
    <mergeCell ref="Z503:AF503"/>
    <mergeCell ref="AG503:AI503"/>
    <mergeCell ref="AJ503:AP503"/>
    <mergeCell ref="Z504:AF504"/>
    <mergeCell ref="AG504:AI504"/>
    <mergeCell ref="AJ504:AP504"/>
    <mergeCell ref="Z500:AF500"/>
    <mergeCell ref="AG500:AI500"/>
    <mergeCell ref="AJ500:AP500"/>
    <mergeCell ref="Z502:AF502"/>
    <mergeCell ref="AG502:AI502"/>
    <mergeCell ref="AJ502:AP502"/>
    <mergeCell ref="Z498:AF498"/>
    <mergeCell ref="AG498:AI498"/>
    <mergeCell ref="AJ498:AP498"/>
    <mergeCell ref="Z499:AF499"/>
    <mergeCell ref="AG499:AI499"/>
    <mergeCell ref="AJ499:AP499"/>
    <mergeCell ref="Z496:AF496"/>
    <mergeCell ref="AG496:AI496"/>
    <mergeCell ref="AJ496:AP496"/>
    <mergeCell ref="Z497:AF497"/>
    <mergeCell ref="AG497:AI497"/>
    <mergeCell ref="AJ497:AP497"/>
    <mergeCell ref="Z494:AF494"/>
    <mergeCell ref="AG494:AI494"/>
    <mergeCell ref="AJ494:AP494"/>
    <mergeCell ref="Z495:AF495"/>
    <mergeCell ref="AG495:AI495"/>
    <mergeCell ref="AJ495:AP495"/>
    <mergeCell ref="Z491:AF491"/>
    <mergeCell ref="AG491:AI491"/>
    <mergeCell ref="AJ491:AP491"/>
    <mergeCell ref="Z492:AF492"/>
    <mergeCell ref="AG492:AI492"/>
    <mergeCell ref="AJ492:AP492"/>
    <mergeCell ref="Z489:AF489"/>
    <mergeCell ref="AG489:AI489"/>
    <mergeCell ref="AJ489:AP489"/>
    <mergeCell ref="Z490:AF490"/>
    <mergeCell ref="AG490:AI490"/>
    <mergeCell ref="AJ490:AP490"/>
    <mergeCell ref="Z487:AF487"/>
    <mergeCell ref="AG487:AI487"/>
    <mergeCell ref="AJ487:AP487"/>
    <mergeCell ref="Z488:AF488"/>
    <mergeCell ref="AG488:AI488"/>
    <mergeCell ref="AJ488:AP488"/>
    <mergeCell ref="Z485:AF485"/>
    <mergeCell ref="AG485:AI485"/>
    <mergeCell ref="AJ485:AP485"/>
    <mergeCell ref="Z486:AF486"/>
    <mergeCell ref="AG486:AI486"/>
    <mergeCell ref="AJ486:AP486"/>
    <mergeCell ref="Z478:AF478"/>
    <mergeCell ref="AG478:AI478"/>
    <mergeCell ref="AJ478:AP478"/>
    <mergeCell ref="Z479:AF479"/>
    <mergeCell ref="AG479:AI479"/>
    <mergeCell ref="AJ479:AP479"/>
    <mergeCell ref="Z476:AF476"/>
    <mergeCell ref="AG476:AI476"/>
    <mergeCell ref="AJ476:AP476"/>
    <mergeCell ref="Z477:AF477"/>
    <mergeCell ref="AG477:AI477"/>
    <mergeCell ref="AJ477:AP477"/>
    <mergeCell ref="Z474:AF474"/>
    <mergeCell ref="AG474:AI474"/>
    <mergeCell ref="AJ474:AP474"/>
    <mergeCell ref="Z475:AF475"/>
    <mergeCell ref="AG475:AI475"/>
    <mergeCell ref="AJ475:AP475"/>
    <mergeCell ref="Z472:AF472"/>
    <mergeCell ref="AG472:AI472"/>
    <mergeCell ref="AJ472:AP472"/>
    <mergeCell ref="Z473:AF473"/>
    <mergeCell ref="AG473:AI473"/>
    <mergeCell ref="AJ473:AP473"/>
    <mergeCell ref="Z470:AF470"/>
    <mergeCell ref="AG470:AI470"/>
    <mergeCell ref="AJ470:AP470"/>
    <mergeCell ref="Z471:AF471"/>
    <mergeCell ref="AG471:AI471"/>
    <mergeCell ref="AJ471:AP471"/>
    <mergeCell ref="Z468:AF468"/>
    <mergeCell ref="AG468:AI468"/>
    <mergeCell ref="AJ468:AP468"/>
    <mergeCell ref="Z469:AF469"/>
    <mergeCell ref="AG469:AI469"/>
    <mergeCell ref="AJ469:AP469"/>
    <mergeCell ref="Z466:AF466"/>
    <mergeCell ref="AG466:AI466"/>
    <mergeCell ref="AJ466:AP466"/>
    <mergeCell ref="Z467:AF467"/>
    <mergeCell ref="AG467:AI467"/>
    <mergeCell ref="AJ467:AP467"/>
    <mergeCell ref="Z464:AF464"/>
    <mergeCell ref="AG464:AI464"/>
    <mergeCell ref="AJ464:AP464"/>
    <mergeCell ref="Z465:AF465"/>
    <mergeCell ref="AG465:AI465"/>
    <mergeCell ref="AJ465:AP465"/>
    <mergeCell ref="Z462:AF462"/>
    <mergeCell ref="AG462:AI462"/>
    <mergeCell ref="AJ462:AP462"/>
    <mergeCell ref="Z463:AF463"/>
    <mergeCell ref="AG463:AI463"/>
    <mergeCell ref="AJ463:AP463"/>
    <mergeCell ref="Z460:AF460"/>
    <mergeCell ref="AG460:AI460"/>
    <mergeCell ref="AJ460:AP460"/>
    <mergeCell ref="Z461:AF461"/>
    <mergeCell ref="AG461:AI461"/>
    <mergeCell ref="AJ461:AP461"/>
    <mergeCell ref="Z458:AF458"/>
    <mergeCell ref="AG458:AI458"/>
    <mergeCell ref="AJ458:AP458"/>
    <mergeCell ref="Z459:AF459"/>
    <mergeCell ref="AG459:AI459"/>
    <mergeCell ref="AJ459:AP459"/>
    <mergeCell ref="Z456:AF456"/>
    <mergeCell ref="AG456:AI456"/>
    <mergeCell ref="AJ456:AP456"/>
    <mergeCell ref="Z457:AF457"/>
    <mergeCell ref="AG457:AI457"/>
    <mergeCell ref="AJ457:AP457"/>
    <mergeCell ref="Z454:AF454"/>
    <mergeCell ref="AG454:AI454"/>
    <mergeCell ref="AJ454:AP454"/>
    <mergeCell ref="Z455:AF455"/>
    <mergeCell ref="AG455:AI455"/>
    <mergeCell ref="AJ455:AP455"/>
    <mergeCell ref="Z452:AF452"/>
    <mergeCell ref="AG452:AI452"/>
    <mergeCell ref="AJ452:AP452"/>
    <mergeCell ref="Z453:AF453"/>
    <mergeCell ref="AG453:AI453"/>
    <mergeCell ref="AJ453:AP453"/>
    <mergeCell ref="Z450:AF450"/>
    <mergeCell ref="AG450:AI450"/>
    <mergeCell ref="AJ450:AP450"/>
    <mergeCell ref="Z451:AF451"/>
    <mergeCell ref="AG451:AI451"/>
    <mergeCell ref="AJ451:AP451"/>
    <mergeCell ref="Z448:AF448"/>
    <mergeCell ref="AG448:AI448"/>
    <mergeCell ref="AJ448:AP448"/>
    <mergeCell ref="Z449:AF449"/>
    <mergeCell ref="AG449:AI449"/>
    <mergeCell ref="AJ449:AP449"/>
    <mergeCell ref="Z446:AF446"/>
    <mergeCell ref="AG446:AI446"/>
    <mergeCell ref="AJ446:AP446"/>
    <mergeCell ref="Z447:AF447"/>
    <mergeCell ref="AG447:AI447"/>
    <mergeCell ref="AJ447:AP447"/>
    <mergeCell ref="Z444:AF444"/>
    <mergeCell ref="AG444:AI444"/>
    <mergeCell ref="AJ444:AP444"/>
    <mergeCell ref="Z445:AF445"/>
    <mergeCell ref="AG445:AI445"/>
    <mergeCell ref="AJ445:AP445"/>
    <mergeCell ref="Z442:AF442"/>
    <mergeCell ref="AG442:AI442"/>
    <mergeCell ref="AJ442:AP442"/>
    <mergeCell ref="Z443:AF443"/>
    <mergeCell ref="AG443:AI443"/>
    <mergeCell ref="AJ443:AP443"/>
    <mergeCell ref="Z440:AF440"/>
    <mergeCell ref="AG440:AI440"/>
    <mergeCell ref="AJ440:AP440"/>
    <mergeCell ref="Z441:AF441"/>
    <mergeCell ref="AG441:AI441"/>
    <mergeCell ref="AJ441:AP441"/>
    <mergeCell ref="Z438:AF438"/>
    <mergeCell ref="AG438:AI438"/>
    <mergeCell ref="AJ438:AP438"/>
    <mergeCell ref="Z439:AF439"/>
    <mergeCell ref="AG439:AI439"/>
    <mergeCell ref="AJ439:AP439"/>
    <mergeCell ref="Z436:AF436"/>
    <mergeCell ref="AG436:AI436"/>
    <mergeCell ref="AJ436:AP436"/>
    <mergeCell ref="Z437:AF437"/>
    <mergeCell ref="AG437:AI437"/>
    <mergeCell ref="AJ437:AP437"/>
    <mergeCell ref="Z434:AF434"/>
    <mergeCell ref="AG434:AI434"/>
    <mergeCell ref="AJ434:AP434"/>
    <mergeCell ref="Z435:AF435"/>
    <mergeCell ref="AG435:AI435"/>
    <mergeCell ref="AJ435:AP435"/>
    <mergeCell ref="Z432:AF432"/>
    <mergeCell ref="AG432:AI432"/>
    <mergeCell ref="AJ432:AP432"/>
    <mergeCell ref="Z433:AF433"/>
    <mergeCell ref="AG433:AI433"/>
    <mergeCell ref="AJ433:AP433"/>
    <mergeCell ref="Z430:AF430"/>
    <mergeCell ref="AG430:AI430"/>
    <mergeCell ref="AJ430:AP430"/>
    <mergeCell ref="Z431:AF431"/>
    <mergeCell ref="AG431:AI431"/>
    <mergeCell ref="AJ431:AP431"/>
    <mergeCell ref="Z428:AF428"/>
    <mergeCell ref="AG428:AI428"/>
    <mergeCell ref="AJ428:AP428"/>
    <mergeCell ref="Z429:AF429"/>
    <mergeCell ref="AG429:AI429"/>
    <mergeCell ref="AJ429:AP429"/>
    <mergeCell ref="Z426:AF426"/>
    <mergeCell ref="AG426:AI426"/>
    <mergeCell ref="AJ426:AP426"/>
    <mergeCell ref="Z427:AF427"/>
    <mergeCell ref="AG427:AI427"/>
    <mergeCell ref="AJ427:AP427"/>
    <mergeCell ref="Z424:AF424"/>
    <mergeCell ref="AG424:AI424"/>
    <mergeCell ref="AJ424:AP424"/>
    <mergeCell ref="Z425:AF425"/>
    <mergeCell ref="AG425:AI425"/>
    <mergeCell ref="AJ425:AP425"/>
    <mergeCell ref="Z422:AF422"/>
    <mergeCell ref="AG422:AI422"/>
    <mergeCell ref="AJ422:AP422"/>
    <mergeCell ref="Z423:AF423"/>
    <mergeCell ref="AG423:AI423"/>
    <mergeCell ref="AJ423:AP423"/>
    <mergeCell ref="Z420:AF420"/>
    <mergeCell ref="AG420:AI420"/>
    <mergeCell ref="AJ420:AP420"/>
    <mergeCell ref="Z421:AF421"/>
    <mergeCell ref="AG421:AI421"/>
    <mergeCell ref="AJ421:AP421"/>
    <mergeCell ref="Z418:AF418"/>
    <mergeCell ref="AG418:AI418"/>
    <mergeCell ref="AJ418:AP418"/>
    <mergeCell ref="Z419:AF419"/>
    <mergeCell ref="AG419:AI419"/>
    <mergeCell ref="AJ419:AP419"/>
    <mergeCell ref="Z416:AF416"/>
    <mergeCell ref="AG416:AI416"/>
    <mergeCell ref="AJ416:AP416"/>
    <mergeCell ref="Z417:AF417"/>
    <mergeCell ref="AG417:AI417"/>
    <mergeCell ref="AJ417:AP417"/>
    <mergeCell ref="Z414:AF414"/>
    <mergeCell ref="AG414:AI414"/>
    <mergeCell ref="AJ414:AP414"/>
    <mergeCell ref="Z415:AF415"/>
    <mergeCell ref="AG415:AI415"/>
    <mergeCell ref="AJ415:AP415"/>
    <mergeCell ref="Z412:AF412"/>
    <mergeCell ref="AG412:AI412"/>
    <mergeCell ref="AJ412:AP412"/>
    <mergeCell ref="Z413:AF413"/>
    <mergeCell ref="AG413:AI413"/>
    <mergeCell ref="AJ413:AP413"/>
    <mergeCell ref="Z410:AF410"/>
    <mergeCell ref="AG410:AI410"/>
    <mergeCell ref="AJ410:AP410"/>
    <mergeCell ref="Z411:AF411"/>
    <mergeCell ref="AG411:AI411"/>
    <mergeCell ref="AJ411:AP411"/>
    <mergeCell ref="Z408:AF408"/>
    <mergeCell ref="AG408:AI408"/>
    <mergeCell ref="AJ408:AP408"/>
    <mergeCell ref="Z409:AF409"/>
    <mergeCell ref="AG409:AI409"/>
    <mergeCell ref="AJ409:AP409"/>
    <mergeCell ref="Z406:AF406"/>
    <mergeCell ref="AG406:AI406"/>
    <mergeCell ref="AJ406:AP406"/>
    <mergeCell ref="Z407:AF407"/>
    <mergeCell ref="AG407:AI407"/>
    <mergeCell ref="AJ407:AP407"/>
    <mergeCell ref="Z404:AF404"/>
    <mergeCell ref="AG404:AI404"/>
    <mergeCell ref="AJ404:AP404"/>
    <mergeCell ref="Z405:AF405"/>
    <mergeCell ref="AG405:AI405"/>
    <mergeCell ref="AJ405:AP405"/>
    <mergeCell ref="Z402:AF402"/>
    <mergeCell ref="AG402:AI402"/>
    <mergeCell ref="AJ402:AP402"/>
    <mergeCell ref="Z403:AF403"/>
    <mergeCell ref="AG403:AI403"/>
    <mergeCell ref="AJ403:AP403"/>
    <mergeCell ref="Z400:AF400"/>
    <mergeCell ref="AG400:AI400"/>
    <mergeCell ref="AJ400:AP400"/>
    <mergeCell ref="Z401:AF401"/>
    <mergeCell ref="AG401:AI401"/>
    <mergeCell ref="AJ401:AP401"/>
    <mergeCell ref="Z398:AF398"/>
    <mergeCell ref="AG398:AI398"/>
    <mergeCell ref="AJ398:AP398"/>
    <mergeCell ref="Z399:AF399"/>
    <mergeCell ref="AG399:AI399"/>
    <mergeCell ref="AJ399:AP399"/>
    <mergeCell ref="Z396:AF396"/>
    <mergeCell ref="AG396:AI396"/>
    <mergeCell ref="AJ396:AP396"/>
    <mergeCell ref="Z397:AF397"/>
    <mergeCell ref="AG397:AI397"/>
    <mergeCell ref="AJ397:AP397"/>
    <mergeCell ref="Z394:AF394"/>
    <mergeCell ref="AG394:AI394"/>
    <mergeCell ref="AJ394:AP394"/>
    <mergeCell ref="Z395:AF395"/>
    <mergeCell ref="AG395:AI395"/>
    <mergeCell ref="AJ395:AP395"/>
    <mergeCell ref="Z392:AF392"/>
    <mergeCell ref="AG392:AI392"/>
    <mergeCell ref="AJ392:AP392"/>
    <mergeCell ref="Z393:AF393"/>
    <mergeCell ref="AG393:AI393"/>
    <mergeCell ref="AJ393:AP393"/>
    <mergeCell ref="Z390:AF390"/>
    <mergeCell ref="AG390:AI390"/>
    <mergeCell ref="AJ390:AP390"/>
    <mergeCell ref="Z391:AF391"/>
    <mergeCell ref="AG391:AI391"/>
    <mergeCell ref="AJ391:AP391"/>
    <mergeCell ref="Z388:AF388"/>
    <mergeCell ref="AG388:AI388"/>
    <mergeCell ref="AJ388:AP388"/>
    <mergeCell ref="Z389:AF389"/>
    <mergeCell ref="AG389:AI389"/>
    <mergeCell ref="AJ389:AP389"/>
    <mergeCell ref="Z386:AF386"/>
    <mergeCell ref="AG386:AI386"/>
    <mergeCell ref="AJ386:AP386"/>
    <mergeCell ref="Z387:AF387"/>
    <mergeCell ref="AG387:AI387"/>
    <mergeCell ref="AJ387:AP387"/>
    <mergeCell ref="Z384:AF384"/>
    <mergeCell ref="AG384:AI384"/>
    <mergeCell ref="AJ384:AP384"/>
    <mergeCell ref="Z385:AF385"/>
    <mergeCell ref="AG385:AI385"/>
    <mergeCell ref="AJ385:AP385"/>
    <mergeCell ref="Z382:AF382"/>
    <mergeCell ref="AG382:AI382"/>
    <mergeCell ref="AJ382:AP382"/>
    <mergeCell ref="Z383:AF383"/>
    <mergeCell ref="AG383:AI383"/>
    <mergeCell ref="AJ383:AP383"/>
    <mergeCell ref="Z380:AF380"/>
    <mergeCell ref="AG380:AI380"/>
    <mergeCell ref="AJ380:AP380"/>
    <mergeCell ref="Z381:AF381"/>
    <mergeCell ref="AG381:AI381"/>
    <mergeCell ref="AJ381:AP381"/>
    <mergeCell ref="Z378:AF378"/>
    <mergeCell ref="AG378:AI378"/>
    <mergeCell ref="AJ378:AP378"/>
    <mergeCell ref="Z379:AF379"/>
    <mergeCell ref="AG379:AI379"/>
    <mergeCell ref="AJ379:AP379"/>
    <mergeCell ref="Z376:AF376"/>
    <mergeCell ref="AG376:AI376"/>
    <mergeCell ref="AJ376:AP376"/>
    <mergeCell ref="Z377:AF377"/>
    <mergeCell ref="AG377:AI377"/>
    <mergeCell ref="AJ377:AP377"/>
    <mergeCell ref="Z374:AF374"/>
    <mergeCell ref="AG374:AI374"/>
    <mergeCell ref="AJ374:AP374"/>
    <mergeCell ref="Z375:AF375"/>
    <mergeCell ref="AG375:AI375"/>
    <mergeCell ref="AJ375:AP375"/>
    <mergeCell ref="Z372:AF372"/>
    <mergeCell ref="AG372:AI372"/>
    <mergeCell ref="AJ372:AP372"/>
    <mergeCell ref="Z373:AF373"/>
    <mergeCell ref="AG373:AI373"/>
    <mergeCell ref="AJ373:AP373"/>
    <mergeCell ref="Z370:AF370"/>
    <mergeCell ref="AG370:AI370"/>
    <mergeCell ref="AJ370:AP370"/>
    <mergeCell ref="Z371:AF371"/>
    <mergeCell ref="AG371:AI371"/>
    <mergeCell ref="AJ371:AP371"/>
    <mergeCell ref="Z368:AF368"/>
    <mergeCell ref="AG368:AI368"/>
    <mergeCell ref="AJ368:AP368"/>
    <mergeCell ref="Z369:AF369"/>
    <mergeCell ref="AG369:AI369"/>
    <mergeCell ref="AJ369:AP369"/>
    <mergeCell ref="Z366:AF366"/>
    <mergeCell ref="AG366:AI366"/>
    <mergeCell ref="AJ366:AP366"/>
    <mergeCell ref="Z367:AF367"/>
    <mergeCell ref="AG367:AI367"/>
    <mergeCell ref="AJ367:AP367"/>
    <mergeCell ref="Z364:AF364"/>
    <mergeCell ref="AG364:AI364"/>
    <mergeCell ref="AJ364:AP364"/>
    <mergeCell ref="Z365:AF365"/>
    <mergeCell ref="AG365:AI365"/>
    <mergeCell ref="AJ365:AP365"/>
    <mergeCell ref="Z362:AF362"/>
    <mergeCell ref="AG362:AI362"/>
    <mergeCell ref="AJ362:AP362"/>
    <mergeCell ref="Z363:AF363"/>
    <mergeCell ref="AG363:AI363"/>
    <mergeCell ref="AJ363:AP363"/>
    <mergeCell ref="Z360:AF360"/>
    <mergeCell ref="AG360:AI360"/>
    <mergeCell ref="AJ360:AP360"/>
    <mergeCell ref="Z361:AF361"/>
    <mergeCell ref="AG361:AI361"/>
    <mergeCell ref="AJ361:AP361"/>
    <mergeCell ref="Z358:AF358"/>
    <mergeCell ref="AG358:AI358"/>
    <mergeCell ref="AJ358:AP358"/>
    <mergeCell ref="Z359:AF359"/>
    <mergeCell ref="AG359:AI359"/>
    <mergeCell ref="AJ359:AP359"/>
    <mergeCell ref="Z356:AF356"/>
    <mergeCell ref="AG356:AI356"/>
    <mergeCell ref="AJ356:AP356"/>
    <mergeCell ref="Z357:AF357"/>
    <mergeCell ref="AG357:AI357"/>
    <mergeCell ref="AJ357:AP357"/>
    <mergeCell ref="Z354:AF354"/>
    <mergeCell ref="AG354:AI354"/>
    <mergeCell ref="AJ354:AP354"/>
    <mergeCell ref="Z355:AF355"/>
    <mergeCell ref="AG355:AI355"/>
    <mergeCell ref="AJ355:AP355"/>
    <mergeCell ref="Z352:AF352"/>
    <mergeCell ref="AG352:AI352"/>
    <mergeCell ref="AJ352:AP352"/>
    <mergeCell ref="Z353:AF353"/>
    <mergeCell ref="AG353:AI353"/>
    <mergeCell ref="AJ353:AP353"/>
    <mergeCell ref="Z350:AF350"/>
    <mergeCell ref="AG350:AI350"/>
    <mergeCell ref="AJ350:AP350"/>
    <mergeCell ref="Z351:AF351"/>
    <mergeCell ref="AG351:AI351"/>
    <mergeCell ref="AJ351:AP351"/>
    <mergeCell ref="Z348:AF348"/>
    <mergeCell ref="AG348:AI348"/>
    <mergeCell ref="AJ348:AP348"/>
    <mergeCell ref="Z349:AF349"/>
    <mergeCell ref="AG349:AI349"/>
    <mergeCell ref="AJ349:AP349"/>
    <mergeCell ref="Z346:AF346"/>
    <mergeCell ref="AG346:AI346"/>
    <mergeCell ref="AJ346:AP346"/>
    <mergeCell ref="Z347:AF347"/>
    <mergeCell ref="AG347:AI347"/>
    <mergeCell ref="AJ347:AP347"/>
    <mergeCell ref="Z344:AF344"/>
    <mergeCell ref="AG344:AI344"/>
    <mergeCell ref="AJ344:AP344"/>
    <mergeCell ref="Z345:AF345"/>
    <mergeCell ref="AG345:AI345"/>
    <mergeCell ref="AJ345:AP345"/>
    <mergeCell ref="Z342:AF342"/>
    <mergeCell ref="AG342:AI342"/>
    <mergeCell ref="AJ342:AP342"/>
    <mergeCell ref="Z343:AF343"/>
    <mergeCell ref="AG343:AI343"/>
    <mergeCell ref="AJ343:AP343"/>
    <mergeCell ref="Z340:AF340"/>
    <mergeCell ref="AG340:AI340"/>
    <mergeCell ref="AJ340:AP340"/>
    <mergeCell ref="Z341:AF341"/>
    <mergeCell ref="AG341:AI341"/>
    <mergeCell ref="AJ341:AP341"/>
    <mergeCell ref="Z338:AF338"/>
    <mergeCell ref="AG338:AI338"/>
    <mergeCell ref="AJ338:AP338"/>
    <mergeCell ref="Z339:AF339"/>
    <mergeCell ref="AG339:AI339"/>
    <mergeCell ref="AJ339:AP339"/>
    <mergeCell ref="Z336:AF336"/>
    <mergeCell ref="AG336:AI336"/>
    <mergeCell ref="AJ336:AP336"/>
    <mergeCell ref="Z337:AF337"/>
    <mergeCell ref="AG337:AI337"/>
    <mergeCell ref="AJ337:AP337"/>
    <mergeCell ref="Z334:AF334"/>
    <mergeCell ref="AG334:AI334"/>
    <mergeCell ref="AJ334:AP334"/>
    <mergeCell ref="Z335:AF335"/>
    <mergeCell ref="AG335:AI335"/>
    <mergeCell ref="AJ335:AP335"/>
    <mergeCell ref="Z332:AF332"/>
    <mergeCell ref="AG332:AI332"/>
    <mergeCell ref="AJ332:AP332"/>
    <mergeCell ref="Z333:AF333"/>
    <mergeCell ref="AG333:AI333"/>
    <mergeCell ref="AJ333:AP333"/>
    <mergeCell ref="Z330:AF330"/>
    <mergeCell ref="AG330:AI330"/>
    <mergeCell ref="AJ330:AP330"/>
    <mergeCell ref="Z331:AF331"/>
    <mergeCell ref="AG331:AI331"/>
    <mergeCell ref="AJ331:AP331"/>
    <mergeCell ref="Z328:AF328"/>
    <mergeCell ref="AG328:AI328"/>
    <mergeCell ref="AJ328:AP328"/>
    <mergeCell ref="Z329:AF329"/>
    <mergeCell ref="AG329:AI329"/>
    <mergeCell ref="AJ329:AP329"/>
    <mergeCell ref="Z326:AF326"/>
    <mergeCell ref="AG326:AI326"/>
    <mergeCell ref="AJ326:AP326"/>
    <mergeCell ref="Z327:AF327"/>
    <mergeCell ref="AG327:AI327"/>
    <mergeCell ref="AJ327:AP327"/>
    <mergeCell ref="Z324:AF324"/>
    <mergeCell ref="AG324:AI324"/>
    <mergeCell ref="AJ324:AP324"/>
    <mergeCell ref="Z325:AF325"/>
    <mergeCell ref="AG325:AI325"/>
    <mergeCell ref="AJ325:AP325"/>
    <mergeCell ref="Z322:AF322"/>
    <mergeCell ref="AG322:AI322"/>
    <mergeCell ref="AJ322:AP322"/>
    <mergeCell ref="Z323:AF323"/>
    <mergeCell ref="AG323:AI323"/>
    <mergeCell ref="AJ323:AP323"/>
    <mergeCell ref="Z320:AF320"/>
    <mergeCell ref="AG320:AI320"/>
    <mergeCell ref="AJ320:AP320"/>
    <mergeCell ref="Z321:AF321"/>
    <mergeCell ref="AG321:AI321"/>
    <mergeCell ref="AJ321:AP321"/>
    <mergeCell ref="Z318:AF318"/>
    <mergeCell ref="AG318:AI318"/>
    <mergeCell ref="AJ318:AP318"/>
    <mergeCell ref="Z319:AF319"/>
    <mergeCell ref="AG319:AI319"/>
    <mergeCell ref="AJ319:AP319"/>
    <mergeCell ref="Z316:AF316"/>
    <mergeCell ref="AG316:AI316"/>
    <mergeCell ref="AJ316:AP316"/>
    <mergeCell ref="Z317:AF317"/>
    <mergeCell ref="AG317:AI317"/>
    <mergeCell ref="AJ317:AP317"/>
    <mergeCell ref="Z314:AF314"/>
    <mergeCell ref="AG314:AI314"/>
    <mergeCell ref="AJ314:AP314"/>
    <mergeCell ref="Z315:AF315"/>
    <mergeCell ref="AG315:AI315"/>
    <mergeCell ref="AJ315:AP315"/>
    <mergeCell ref="Z312:AF312"/>
    <mergeCell ref="AG312:AI312"/>
    <mergeCell ref="AJ312:AP312"/>
    <mergeCell ref="Z313:AF313"/>
    <mergeCell ref="AG313:AI313"/>
    <mergeCell ref="AJ313:AP313"/>
    <mergeCell ref="Z310:AF310"/>
    <mergeCell ref="AG310:AI310"/>
    <mergeCell ref="AJ310:AP310"/>
    <mergeCell ref="Z311:AF311"/>
    <mergeCell ref="AG311:AI311"/>
    <mergeCell ref="AJ311:AP311"/>
    <mergeCell ref="Z308:AF308"/>
    <mergeCell ref="AG308:AI308"/>
    <mergeCell ref="AJ308:AP308"/>
    <mergeCell ref="Z309:AF309"/>
    <mergeCell ref="AG309:AI309"/>
    <mergeCell ref="AJ309:AP309"/>
    <mergeCell ref="Z306:AF306"/>
    <mergeCell ref="AG306:AI306"/>
    <mergeCell ref="AJ306:AP306"/>
    <mergeCell ref="Z307:AF307"/>
    <mergeCell ref="AG307:AI307"/>
    <mergeCell ref="AJ307:AP307"/>
    <mergeCell ref="Z304:AF304"/>
    <mergeCell ref="AG304:AI304"/>
    <mergeCell ref="AJ304:AP304"/>
    <mergeCell ref="Z305:AF305"/>
    <mergeCell ref="AG305:AI305"/>
    <mergeCell ref="AJ305:AP305"/>
    <mergeCell ref="Z302:AF302"/>
    <mergeCell ref="AG302:AI302"/>
    <mergeCell ref="AJ302:AP302"/>
    <mergeCell ref="Z303:AF303"/>
    <mergeCell ref="AG303:AI303"/>
    <mergeCell ref="AJ303:AP303"/>
    <mergeCell ref="Z300:AF300"/>
    <mergeCell ref="AG300:AI300"/>
    <mergeCell ref="AJ300:AP300"/>
    <mergeCell ref="Z301:AF301"/>
    <mergeCell ref="AG301:AI301"/>
    <mergeCell ref="AJ301:AP301"/>
    <mergeCell ref="Z298:AF298"/>
    <mergeCell ref="AG298:AI298"/>
    <mergeCell ref="AJ298:AP298"/>
    <mergeCell ref="Z299:AF299"/>
    <mergeCell ref="AG299:AI299"/>
    <mergeCell ref="AJ299:AP299"/>
    <mergeCell ref="Z296:AF296"/>
    <mergeCell ref="AG296:AI296"/>
    <mergeCell ref="AJ296:AP296"/>
    <mergeCell ref="Z297:AF297"/>
    <mergeCell ref="AG297:AI297"/>
    <mergeCell ref="AJ297:AP297"/>
    <mergeCell ref="Z294:AF294"/>
    <mergeCell ref="AG294:AI294"/>
    <mergeCell ref="AJ294:AP294"/>
    <mergeCell ref="Z295:AF295"/>
    <mergeCell ref="AG295:AI295"/>
    <mergeCell ref="AJ295:AP295"/>
    <mergeCell ref="Z292:AF292"/>
    <mergeCell ref="AG292:AI292"/>
    <mergeCell ref="AJ292:AP292"/>
    <mergeCell ref="Z293:AF293"/>
    <mergeCell ref="AG293:AI293"/>
    <mergeCell ref="AJ293:AP293"/>
    <mergeCell ref="Z290:AF290"/>
    <mergeCell ref="AG290:AI290"/>
    <mergeCell ref="AJ290:AP290"/>
    <mergeCell ref="Z291:AF291"/>
    <mergeCell ref="AG291:AI291"/>
    <mergeCell ref="AJ291:AP291"/>
    <mergeCell ref="Z288:AF288"/>
    <mergeCell ref="AG288:AI288"/>
    <mergeCell ref="AJ288:AP288"/>
    <mergeCell ref="Z289:AF289"/>
    <mergeCell ref="AG289:AI289"/>
    <mergeCell ref="AJ289:AP289"/>
    <mergeCell ref="Z286:AF286"/>
    <mergeCell ref="AG286:AI286"/>
    <mergeCell ref="AJ286:AP286"/>
    <mergeCell ref="Z287:AF287"/>
    <mergeCell ref="AG287:AI287"/>
    <mergeCell ref="AJ287:AP287"/>
    <mergeCell ref="Z284:AF284"/>
    <mergeCell ref="AG284:AI284"/>
    <mergeCell ref="AJ284:AP284"/>
    <mergeCell ref="Z285:AF285"/>
    <mergeCell ref="AG285:AI285"/>
    <mergeCell ref="AJ285:AP285"/>
    <mergeCell ref="Z282:AF282"/>
    <mergeCell ref="AG282:AI282"/>
    <mergeCell ref="AJ282:AP282"/>
    <mergeCell ref="Z283:AF283"/>
    <mergeCell ref="AG283:AI283"/>
    <mergeCell ref="AJ283:AP283"/>
    <mergeCell ref="Z280:AF280"/>
    <mergeCell ref="AG280:AI280"/>
    <mergeCell ref="AJ280:AP280"/>
    <mergeCell ref="Z281:AF281"/>
    <mergeCell ref="AG281:AI281"/>
    <mergeCell ref="AJ281:AP281"/>
    <mergeCell ref="Z278:AF278"/>
    <mergeCell ref="AG278:AI278"/>
    <mergeCell ref="AJ278:AP278"/>
    <mergeCell ref="Z279:AF279"/>
    <mergeCell ref="AG279:AI279"/>
    <mergeCell ref="AJ279:AP279"/>
    <mergeCell ref="Z276:AF276"/>
    <mergeCell ref="AG276:AI276"/>
    <mergeCell ref="AJ276:AP276"/>
    <mergeCell ref="Z277:AF277"/>
    <mergeCell ref="AG277:AI277"/>
    <mergeCell ref="AJ277:AP277"/>
    <mergeCell ref="Z274:AF274"/>
    <mergeCell ref="AG274:AI274"/>
    <mergeCell ref="AJ274:AP274"/>
    <mergeCell ref="Z275:AF275"/>
    <mergeCell ref="AG275:AI275"/>
    <mergeCell ref="AJ275:AP275"/>
    <mergeCell ref="Z272:AF272"/>
    <mergeCell ref="AG272:AI272"/>
    <mergeCell ref="AJ272:AP272"/>
    <mergeCell ref="Z273:AF273"/>
    <mergeCell ref="AG273:AI273"/>
    <mergeCell ref="AJ273:AP273"/>
    <mergeCell ref="Z270:AF270"/>
    <mergeCell ref="AG270:AI270"/>
    <mergeCell ref="AJ270:AP270"/>
    <mergeCell ref="Z271:AF271"/>
    <mergeCell ref="AG271:AI271"/>
    <mergeCell ref="AJ271:AP271"/>
    <mergeCell ref="Z268:AF268"/>
    <mergeCell ref="AG268:AI268"/>
    <mergeCell ref="AJ268:AP268"/>
    <mergeCell ref="Z269:AF269"/>
    <mergeCell ref="AG269:AI269"/>
    <mergeCell ref="AJ269:AP269"/>
    <mergeCell ref="Z266:AF266"/>
    <mergeCell ref="AG266:AI266"/>
    <mergeCell ref="AJ266:AP266"/>
    <mergeCell ref="Z267:AF267"/>
    <mergeCell ref="AG267:AI267"/>
    <mergeCell ref="AJ267:AP267"/>
    <mergeCell ref="Z264:AF264"/>
    <mergeCell ref="AG264:AI264"/>
    <mergeCell ref="AJ264:AP264"/>
    <mergeCell ref="Z265:AF265"/>
    <mergeCell ref="AG265:AI265"/>
    <mergeCell ref="AJ265:AP265"/>
    <mergeCell ref="Z262:AF262"/>
    <mergeCell ref="AG262:AI262"/>
    <mergeCell ref="AJ262:AP262"/>
    <mergeCell ref="Z263:AF263"/>
    <mergeCell ref="AG263:AI263"/>
    <mergeCell ref="AJ263:AP263"/>
    <mergeCell ref="Z260:AF260"/>
    <mergeCell ref="AG260:AI260"/>
    <mergeCell ref="AJ260:AP260"/>
    <mergeCell ref="Z261:AF261"/>
    <mergeCell ref="AG261:AI261"/>
    <mergeCell ref="AJ261:AP261"/>
    <mergeCell ref="Z258:AF258"/>
    <mergeCell ref="AG258:AI258"/>
    <mergeCell ref="AJ258:AP258"/>
    <mergeCell ref="Z259:AF259"/>
    <mergeCell ref="AG259:AI259"/>
    <mergeCell ref="AJ259:AP259"/>
    <mergeCell ref="Z256:AF256"/>
    <mergeCell ref="AG256:AI256"/>
    <mergeCell ref="AJ256:AP256"/>
    <mergeCell ref="Z257:AF257"/>
    <mergeCell ref="AG257:AI257"/>
    <mergeCell ref="AJ257:AP257"/>
    <mergeCell ref="Z254:AF254"/>
    <mergeCell ref="AG254:AI254"/>
    <mergeCell ref="AJ254:AP254"/>
    <mergeCell ref="Z255:AF255"/>
    <mergeCell ref="AG255:AI255"/>
    <mergeCell ref="AJ255:AP255"/>
    <mergeCell ref="Z252:AF252"/>
    <mergeCell ref="AG252:AI252"/>
    <mergeCell ref="AJ252:AP252"/>
    <mergeCell ref="Z253:AF253"/>
    <mergeCell ref="AG253:AI253"/>
    <mergeCell ref="AJ253:AP253"/>
    <mergeCell ref="Z250:AF250"/>
    <mergeCell ref="AG250:AI250"/>
    <mergeCell ref="AJ250:AP250"/>
    <mergeCell ref="Z251:AF251"/>
    <mergeCell ref="AG251:AI251"/>
    <mergeCell ref="AJ251:AP251"/>
    <mergeCell ref="Z248:AF248"/>
    <mergeCell ref="AG248:AI248"/>
    <mergeCell ref="AJ248:AP248"/>
    <mergeCell ref="Z249:AF249"/>
    <mergeCell ref="AG249:AI249"/>
    <mergeCell ref="AJ249:AP249"/>
    <mergeCell ref="Z246:AF246"/>
    <mergeCell ref="AG246:AI246"/>
    <mergeCell ref="AJ246:AP246"/>
    <mergeCell ref="Z247:AF247"/>
    <mergeCell ref="AG247:AI247"/>
    <mergeCell ref="AJ247:AP247"/>
    <mergeCell ref="Z244:AF244"/>
    <mergeCell ref="AG244:AI244"/>
    <mergeCell ref="AJ244:AP244"/>
    <mergeCell ref="Z245:AF245"/>
    <mergeCell ref="AG245:AI245"/>
    <mergeCell ref="AJ245:AP245"/>
    <mergeCell ref="Z242:AF242"/>
    <mergeCell ref="AG242:AI242"/>
    <mergeCell ref="AJ242:AP242"/>
    <mergeCell ref="Z243:AF243"/>
    <mergeCell ref="AG243:AI243"/>
    <mergeCell ref="AJ243:AP243"/>
    <mergeCell ref="Z240:AF240"/>
    <mergeCell ref="AG240:AI240"/>
    <mergeCell ref="AJ240:AP240"/>
    <mergeCell ref="Z241:AF241"/>
    <mergeCell ref="AG241:AI241"/>
    <mergeCell ref="AJ241:AP241"/>
    <mergeCell ref="Z238:AF238"/>
    <mergeCell ref="AG238:AI238"/>
    <mergeCell ref="AJ238:AP238"/>
    <mergeCell ref="Z239:AF239"/>
    <mergeCell ref="AG239:AI239"/>
    <mergeCell ref="AJ239:AP239"/>
    <mergeCell ref="Z236:AF236"/>
    <mergeCell ref="AG236:AI236"/>
    <mergeCell ref="AJ236:AP236"/>
    <mergeCell ref="Z237:AF237"/>
    <mergeCell ref="AG237:AI237"/>
    <mergeCell ref="AJ237:AP237"/>
    <mergeCell ref="Z234:AF234"/>
    <mergeCell ref="AG234:AI234"/>
    <mergeCell ref="AJ234:AP234"/>
    <mergeCell ref="Z235:AF235"/>
    <mergeCell ref="AG235:AI235"/>
    <mergeCell ref="AJ235:AP235"/>
    <mergeCell ref="Z232:AF232"/>
    <mergeCell ref="AG232:AI232"/>
    <mergeCell ref="AJ232:AP232"/>
    <mergeCell ref="Z233:AF233"/>
    <mergeCell ref="AG233:AI233"/>
    <mergeCell ref="AJ233:AP233"/>
    <mergeCell ref="Z230:AF230"/>
    <mergeCell ref="AG230:AI230"/>
    <mergeCell ref="AJ230:AP230"/>
    <mergeCell ref="Z231:AF231"/>
    <mergeCell ref="AG231:AI231"/>
    <mergeCell ref="AJ231:AP231"/>
    <mergeCell ref="Z228:AF228"/>
    <mergeCell ref="AG228:AI228"/>
    <mergeCell ref="AJ228:AP228"/>
    <mergeCell ref="Z229:AF229"/>
    <mergeCell ref="AG229:AI229"/>
    <mergeCell ref="AJ229:AP229"/>
    <mergeCell ref="Z226:AF226"/>
    <mergeCell ref="AG226:AI226"/>
    <mergeCell ref="AJ226:AP226"/>
    <mergeCell ref="Z227:AF227"/>
    <mergeCell ref="AG227:AI227"/>
    <mergeCell ref="AJ227:AP227"/>
    <mergeCell ref="Z224:AF224"/>
    <mergeCell ref="AG224:AI224"/>
    <mergeCell ref="AJ224:AP224"/>
    <mergeCell ref="Z225:AF225"/>
    <mergeCell ref="AG225:AI225"/>
    <mergeCell ref="AJ225:AP225"/>
    <mergeCell ref="Z222:AF222"/>
    <mergeCell ref="AG222:AI222"/>
    <mergeCell ref="AJ222:AP222"/>
    <mergeCell ref="Z223:AF223"/>
    <mergeCell ref="AG223:AI223"/>
    <mergeCell ref="AJ223:AP223"/>
    <mergeCell ref="Z220:AF220"/>
    <mergeCell ref="AG220:AI220"/>
    <mergeCell ref="AJ220:AP220"/>
    <mergeCell ref="Z221:AF221"/>
    <mergeCell ref="AG221:AI221"/>
    <mergeCell ref="AJ221:AP221"/>
    <mergeCell ref="Z218:AF218"/>
    <mergeCell ref="AG218:AI218"/>
    <mergeCell ref="AJ218:AP218"/>
    <mergeCell ref="Z219:AF219"/>
    <mergeCell ref="AG219:AI219"/>
    <mergeCell ref="AJ219:AP219"/>
    <mergeCell ref="Z216:AF216"/>
    <mergeCell ref="AG216:AI216"/>
    <mergeCell ref="AJ216:AP216"/>
    <mergeCell ref="Z217:AF217"/>
    <mergeCell ref="AG217:AI217"/>
    <mergeCell ref="AJ217:AP217"/>
    <mergeCell ref="Z214:AF214"/>
    <mergeCell ref="AG214:AI214"/>
    <mergeCell ref="AJ214:AP214"/>
    <mergeCell ref="Z215:AF215"/>
    <mergeCell ref="AG215:AI215"/>
    <mergeCell ref="AJ215:AP215"/>
    <mergeCell ref="Z212:AF212"/>
    <mergeCell ref="AG212:AI212"/>
    <mergeCell ref="AJ212:AP212"/>
    <mergeCell ref="Z213:AF213"/>
    <mergeCell ref="AG213:AI213"/>
    <mergeCell ref="AJ213:AP213"/>
    <mergeCell ref="Z210:AF210"/>
    <mergeCell ref="AG210:AI210"/>
    <mergeCell ref="AJ210:AP210"/>
    <mergeCell ref="Z211:AF211"/>
    <mergeCell ref="AG211:AI211"/>
    <mergeCell ref="AJ211:AP211"/>
    <mergeCell ref="Z208:AF208"/>
    <mergeCell ref="AG208:AI208"/>
    <mergeCell ref="AJ208:AP208"/>
    <mergeCell ref="Z209:AF209"/>
    <mergeCell ref="AG209:AI209"/>
    <mergeCell ref="AJ209:AP209"/>
    <mergeCell ref="Z206:AF206"/>
    <mergeCell ref="AG206:AI206"/>
    <mergeCell ref="AJ206:AP206"/>
    <mergeCell ref="Z207:AF207"/>
    <mergeCell ref="AG207:AI207"/>
    <mergeCell ref="AJ207:AP207"/>
    <mergeCell ref="Z204:AF204"/>
    <mergeCell ref="AG204:AI204"/>
    <mergeCell ref="AJ204:AP204"/>
    <mergeCell ref="Z205:AF205"/>
    <mergeCell ref="AG205:AI205"/>
    <mergeCell ref="AJ205:AP205"/>
    <mergeCell ref="Z202:AF202"/>
    <mergeCell ref="AG202:AI202"/>
    <mergeCell ref="AJ202:AP202"/>
    <mergeCell ref="Z203:AF203"/>
    <mergeCell ref="AG203:AI203"/>
    <mergeCell ref="AJ203:AP203"/>
    <mergeCell ref="Z200:AF200"/>
    <mergeCell ref="AG200:AI200"/>
    <mergeCell ref="AJ200:AP200"/>
    <mergeCell ref="Z201:AF201"/>
    <mergeCell ref="AG201:AI201"/>
    <mergeCell ref="AJ201:AP201"/>
    <mergeCell ref="Z198:AF198"/>
    <mergeCell ref="AG198:AI198"/>
    <mergeCell ref="AJ198:AP198"/>
    <mergeCell ref="Z199:AF199"/>
    <mergeCell ref="AG199:AI199"/>
    <mergeCell ref="AJ199:AP199"/>
    <mergeCell ref="Z196:AF196"/>
    <mergeCell ref="AG196:AI196"/>
    <mergeCell ref="AJ196:AP196"/>
    <mergeCell ref="Z197:AF197"/>
    <mergeCell ref="AG197:AI197"/>
    <mergeCell ref="AJ197:AP197"/>
    <mergeCell ref="Z194:AF194"/>
    <mergeCell ref="AG194:AI194"/>
    <mergeCell ref="AJ194:AP194"/>
    <mergeCell ref="Z195:AF195"/>
    <mergeCell ref="AG195:AI195"/>
    <mergeCell ref="AJ195:AP195"/>
    <mergeCell ref="Z192:AF192"/>
    <mergeCell ref="AG192:AI192"/>
    <mergeCell ref="AJ192:AP192"/>
    <mergeCell ref="Z193:AF193"/>
    <mergeCell ref="AG193:AI193"/>
    <mergeCell ref="AJ193:AP193"/>
    <mergeCell ref="Z190:AF190"/>
    <mergeCell ref="AG190:AI190"/>
    <mergeCell ref="AJ190:AP190"/>
    <mergeCell ref="Z191:AF191"/>
    <mergeCell ref="AG191:AI191"/>
    <mergeCell ref="AJ191:AP191"/>
    <mergeCell ref="Z188:AF188"/>
    <mergeCell ref="AG188:AI188"/>
    <mergeCell ref="AJ188:AP188"/>
    <mergeCell ref="Z189:AF189"/>
    <mergeCell ref="AG189:AI189"/>
    <mergeCell ref="AJ189:AP189"/>
    <mergeCell ref="Z186:AF186"/>
    <mergeCell ref="AG186:AI186"/>
    <mergeCell ref="AJ186:AP186"/>
    <mergeCell ref="Z187:AF187"/>
    <mergeCell ref="AG187:AI187"/>
    <mergeCell ref="AJ187:AP187"/>
    <mergeCell ref="Z184:AF184"/>
    <mergeCell ref="AG184:AI184"/>
    <mergeCell ref="AJ184:AP184"/>
    <mergeCell ref="Z185:AF185"/>
    <mergeCell ref="AG185:AI185"/>
    <mergeCell ref="AJ185:AP185"/>
    <mergeCell ref="Z182:AF182"/>
    <mergeCell ref="AG182:AI182"/>
    <mergeCell ref="AJ182:AP182"/>
    <mergeCell ref="Z183:AF183"/>
    <mergeCell ref="AG183:AI183"/>
    <mergeCell ref="AJ183:AP183"/>
    <mergeCell ref="Z180:AF180"/>
    <mergeCell ref="AG180:AI180"/>
    <mergeCell ref="AJ180:AP180"/>
    <mergeCell ref="Z181:AF181"/>
    <mergeCell ref="AG181:AI181"/>
    <mergeCell ref="AJ181:AP181"/>
    <mergeCell ref="Z178:AF178"/>
    <mergeCell ref="AG178:AI178"/>
    <mergeCell ref="AJ178:AP178"/>
    <mergeCell ref="Z179:AF179"/>
    <mergeCell ref="AG179:AI179"/>
    <mergeCell ref="AJ179:AP179"/>
    <mergeCell ref="Z176:AF176"/>
    <mergeCell ref="AG176:AI176"/>
    <mergeCell ref="AJ176:AP176"/>
    <mergeCell ref="Z177:AF177"/>
    <mergeCell ref="AG177:AI177"/>
    <mergeCell ref="AJ177:AP177"/>
    <mergeCell ref="Z174:AF174"/>
    <mergeCell ref="AG174:AI174"/>
    <mergeCell ref="AJ174:AP174"/>
    <mergeCell ref="Z175:AF175"/>
    <mergeCell ref="AG175:AI175"/>
    <mergeCell ref="AJ175:AP175"/>
    <mergeCell ref="Z172:AF172"/>
    <mergeCell ref="AG172:AI172"/>
    <mergeCell ref="AJ172:AP172"/>
    <mergeCell ref="Z173:AF173"/>
    <mergeCell ref="AG173:AI173"/>
    <mergeCell ref="AJ173:AP173"/>
    <mergeCell ref="Z170:AF170"/>
    <mergeCell ref="AG170:AI170"/>
    <mergeCell ref="AJ170:AP170"/>
    <mergeCell ref="Z171:AF171"/>
    <mergeCell ref="AG171:AI171"/>
    <mergeCell ref="AJ171:AP171"/>
    <mergeCell ref="Z168:AF168"/>
    <mergeCell ref="AG168:AI168"/>
    <mergeCell ref="AJ168:AP168"/>
    <mergeCell ref="Z169:AF169"/>
    <mergeCell ref="AG169:AI169"/>
    <mergeCell ref="AJ169:AP169"/>
    <mergeCell ref="Z166:AF166"/>
    <mergeCell ref="AG166:AI166"/>
    <mergeCell ref="AJ166:AP166"/>
    <mergeCell ref="Z167:AF167"/>
    <mergeCell ref="AG167:AI167"/>
    <mergeCell ref="AJ167:AP167"/>
    <mergeCell ref="Z164:AF164"/>
    <mergeCell ref="AG164:AI164"/>
    <mergeCell ref="AJ164:AP164"/>
    <mergeCell ref="Z165:AF165"/>
    <mergeCell ref="AG165:AI165"/>
    <mergeCell ref="AJ165:AP165"/>
    <mergeCell ref="Z162:AF162"/>
    <mergeCell ref="AG162:AI162"/>
    <mergeCell ref="AJ162:AP162"/>
    <mergeCell ref="Z163:AF163"/>
    <mergeCell ref="AG163:AI163"/>
    <mergeCell ref="AJ163:AP163"/>
    <mergeCell ref="Z160:AF160"/>
    <mergeCell ref="AG160:AI160"/>
    <mergeCell ref="AJ160:AP160"/>
    <mergeCell ref="Z161:AF161"/>
    <mergeCell ref="AG161:AI161"/>
    <mergeCell ref="AJ161:AP161"/>
    <mergeCell ref="Z158:AF158"/>
    <mergeCell ref="AG158:AI158"/>
    <mergeCell ref="AJ158:AP158"/>
    <mergeCell ref="Z159:AF159"/>
    <mergeCell ref="AG159:AI159"/>
    <mergeCell ref="AJ159:AP159"/>
    <mergeCell ref="Z156:AF156"/>
    <mergeCell ref="AG156:AI156"/>
    <mergeCell ref="AJ156:AP156"/>
    <mergeCell ref="Z157:AF157"/>
    <mergeCell ref="AG157:AI157"/>
    <mergeCell ref="AJ157:AP157"/>
    <mergeCell ref="Z154:AF154"/>
    <mergeCell ref="AG154:AI154"/>
    <mergeCell ref="AJ154:AP154"/>
    <mergeCell ref="Z155:AF155"/>
    <mergeCell ref="AG155:AI155"/>
    <mergeCell ref="AJ155:AP155"/>
    <mergeCell ref="Z152:AF152"/>
    <mergeCell ref="AG152:AI152"/>
    <mergeCell ref="AJ152:AP152"/>
    <mergeCell ref="Z153:AF153"/>
    <mergeCell ref="AG153:AI153"/>
    <mergeCell ref="AJ153:AP153"/>
    <mergeCell ref="Z150:AF150"/>
    <mergeCell ref="AG150:AI150"/>
    <mergeCell ref="AJ150:AP150"/>
    <mergeCell ref="Z151:AF151"/>
    <mergeCell ref="AG151:AI151"/>
    <mergeCell ref="AJ151:AP151"/>
    <mergeCell ref="Z148:AF148"/>
    <mergeCell ref="AG148:AI148"/>
    <mergeCell ref="AJ148:AP148"/>
    <mergeCell ref="Z149:AF149"/>
    <mergeCell ref="AG149:AI149"/>
    <mergeCell ref="AJ149:AP149"/>
    <mergeCell ref="Z146:AF146"/>
    <mergeCell ref="AG146:AI146"/>
    <mergeCell ref="AJ146:AP146"/>
    <mergeCell ref="Z147:AF147"/>
    <mergeCell ref="AG147:AI147"/>
    <mergeCell ref="AJ147:AP147"/>
    <mergeCell ref="Z144:AF144"/>
    <mergeCell ref="AG144:AI144"/>
    <mergeCell ref="AJ144:AP144"/>
    <mergeCell ref="Z145:AF145"/>
    <mergeCell ref="AG145:AI145"/>
    <mergeCell ref="AJ145:AP145"/>
    <mergeCell ref="Z142:AF142"/>
    <mergeCell ref="AG142:AI142"/>
    <mergeCell ref="AJ142:AP142"/>
    <mergeCell ref="Z143:AF143"/>
    <mergeCell ref="AG143:AI143"/>
    <mergeCell ref="AJ143:AP143"/>
    <mergeCell ref="Z140:AF140"/>
    <mergeCell ref="AG140:AI140"/>
    <mergeCell ref="AJ140:AP140"/>
    <mergeCell ref="Z141:AF141"/>
    <mergeCell ref="AG141:AI141"/>
    <mergeCell ref="AJ141:AP141"/>
    <mergeCell ref="Z138:AF138"/>
    <mergeCell ref="AG138:AI138"/>
    <mergeCell ref="AJ138:AP138"/>
    <mergeCell ref="Z139:AF139"/>
    <mergeCell ref="AG139:AI139"/>
    <mergeCell ref="AJ139:AP139"/>
    <mergeCell ref="Z136:AF136"/>
    <mergeCell ref="AG136:AI136"/>
    <mergeCell ref="AJ136:AP136"/>
    <mergeCell ref="Z137:AF137"/>
    <mergeCell ref="AG137:AI137"/>
    <mergeCell ref="AJ137:AP137"/>
    <mergeCell ref="Z134:AF134"/>
    <mergeCell ref="AG134:AI134"/>
    <mergeCell ref="AJ134:AP134"/>
    <mergeCell ref="Z135:AF135"/>
    <mergeCell ref="AG135:AI135"/>
    <mergeCell ref="AJ135:AP135"/>
    <mergeCell ref="Z132:AF132"/>
    <mergeCell ref="AG132:AI132"/>
    <mergeCell ref="AJ132:AP132"/>
    <mergeCell ref="Z133:AF133"/>
    <mergeCell ref="AG133:AI133"/>
    <mergeCell ref="AJ133:AP133"/>
    <mergeCell ref="Z130:AF130"/>
    <mergeCell ref="AG130:AI130"/>
    <mergeCell ref="AJ130:AP130"/>
    <mergeCell ref="Z131:AF131"/>
    <mergeCell ref="AG131:AI131"/>
    <mergeCell ref="AJ131:AP131"/>
    <mergeCell ref="Z128:AF128"/>
    <mergeCell ref="AG128:AI128"/>
    <mergeCell ref="AJ128:AP128"/>
    <mergeCell ref="Z129:AF129"/>
    <mergeCell ref="AG129:AI129"/>
    <mergeCell ref="AJ129:AP129"/>
    <mergeCell ref="Z126:AF126"/>
    <mergeCell ref="AG126:AI126"/>
    <mergeCell ref="AJ126:AP126"/>
    <mergeCell ref="Z127:AF127"/>
    <mergeCell ref="AG127:AI127"/>
    <mergeCell ref="AJ127:AP127"/>
    <mergeCell ref="Z124:AF124"/>
    <mergeCell ref="AG124:AI124"/>
    <mergeCell ref="AJ124:AP124"/>
    <mergeCell ref="Z125:AF125"/>
    <mergeCell ref="AG125:AI125"/>
    <mergeCell ref="AJ125:AP125"/>
    <mergeCell ref="Z122:AF122"/>
    <mergeCell ref="AG122:AI122"/>
    <mergeCell ref="AJ122:AP122"/>
    <mergeCell ref="Z123:AF123"/>
    <mergeCell ref="AG123:AI123"/>
    <mergeCell ref="AJ123:AP123"/>
    <mergeCell ref="Z120:AF120"/>
    <mergeCell ref="AG120:AI120"/>
    <mergeCell ref="AJ120:AP120"/>
    <mergeCell ref="Z121:AF121"/>
    <mergeCell ref="AG121:AI121"/>
    <mergeCell ref="AJ121:AP121"/>
    <mergeCell ref="Z118:AF118"/>
    <mergeCell ref="AG118:AI118"/>
    <mergeCell ref="AJ118:AP118"/>
    <mergeCell ref="Z119:AF119"/>
    <mergeCell ref="AG119:AI119"/>
    <mergeCell ref="AJ119:AP119"/>
    <mergeCell ref="Z116:AF116"/>
    <mergeCell ref="AG116:AI116"/>
    <mergeCell ref="AJ116:AP116"/>
    <mergeCell ref="Z117:AF117"/>
    <mergeCell ref="AG117:AI117"/>
    <mergeCell ref="AJ117:AP117"/>
    <mergeCell ref="Z114:AF114"/>
    <mergeCell ref="AG114:AI114"/>
    <mergeCell ref="AJ114:AP114"/>
    <mergeCell ref="Z115:AF115"/>
    <mergeCell ref="AG115:AI115"/>
    <mergeCell ref="AJ115:AP115"/>
    <mergeCell ref="Z112:AF112"/>
    <mergeCell ref="AG112:AI112"/>
    <mergeCell ref="AJ112:AP112"/>
    <mergeCell ref="Z113:AF113"/>
    <mergeCell ref="AG113:AI113"/>
    <mergeCell ref="AJ113:AP113"/>
    <mergeCell ref="Z110:AF110"/>
    <mergeCell ref="AG110:AI110"/>
    <mergeCell ref="AJ110:AP110"/>
    <mergeCell ref="Z111:AF111"/>
    <mergeCell ref="AG111:AI111"/>
    <mergeCell ref="AJ111:AP111"/>
    <mergeCell ref="Z108:AF108"/>
    <mergeCell ref="AG108:AI108"/>
    <mergeCell ref="AJ108:AP108"/>
    <mergeCell ref="Z109:AF109"/>
    <mergeCell ref="AG109:AI109"/>
    <mergeCell ref="AJ109:AP109"/>
    <mergeCell ref="Z106:AF106"/>
    <mergeCell ref="AG106:AI106"/>
    <mergeCell ref="AJ106:AP106"/>
    <mergeCell ref="Z107:AF107"/>
    <mergeCell ref="AG107:AI107"/>
    <mergeCell ref="AJ107:AP107"/>
    <mergeCell ref="Z104:AF104"/>
    <mergeCell ref="AG104:AI104"/>
    <mergeCell ref="AJ104:AP104"/>
    <mergeCell ref="Z105:AF105"/>
    <mergeCell ref="AG105:AI105"/>
    <mergeCell ref="AJ105:AP105"/>
    <mergeCell ref="Z102:AF102"/>
    <mergeCell ref="AG102:AI102"/>
    <mergeCell ref="AJ102:AP102"/>
    <mergeCell ref="Z103:AF103"/>
    <mergeCell ref="AG103:AI103"/>
    <mergeCell ref="AJ103:AP103"/>
    <mergeCell ref="Z100:AF100"/>
    <mergeCell ref="AG100:AI100"/>
    <mergeCell ref="AJ100:AP100"/>
    <mergeCell ref="Z101:AF101"/>
    <mergeCell ref="AG101:AI101"/>
    <mergeCell ref="AJ101:AP101"/>
    <mergeCell ref="Z98:AF98"/>
    <mergeCell ref="AG98:AI98"/>
    <mergeCell ref="AJ98:AP98"/>
    <mergeCell ref="Z99:AF99"/>
    <mergeCell ref="AG99:AI99"/>
    <mergeCell ref="AJ99:AP99"/>
    <mergeCell ref="Z96:AF96"/>
    <mergeCell ref="AG96:AI96"/>
    <mergeCell ref="AJ96:AP96"/>
    <mergeCell ref="Z97:AF97"/>
    <mergeCell ref="AG97:AI97"/>
    <mergeCell ref="AJ97:AP97"/>
    <mergeCell ref="Z94:AF94"/>
    <mergeCell ref="AG94:AI94"/>
    <mergeCell ref="AJ94:AP94"/>
    <mergeCell ref="Z95:AF95"/>
    <mergeCell ref="AG95:AI95"/>
    <mergeCell ref="AJ95:AP95"/>
    <mergeCell ref="Z92:AF92"/>
    <mergeCell ref="AG92:AI92"/>
    <mergeCell ref="AJ92:AP92"/>
    <mergeCell ref="Z93:AF93"/>
    <mergeCell ref="AG93:AI93"/>
    <mergeCell ref="AJ93:AP93"/>
    <mergeCell ref="Z90:AF90"/>
    <mergeCell ref="AG90:AI90"/>
    <mergeCell ref="AJ90:AP90"/>
    <mergeCell ref="Z91:AF91"/>
    <mergeCell ref="AG91:AI91"/>
    <mergeCell ref="AJ91:AP91"/>
    <mergeCell ref="Z88:AF88"/>
    <mergeCell ref="AG88:AI88"/>
    <mergeCell ref="AJ88:AP88"/>
    <mergeCell ref="Z89:AF89"/>
    <mergeCell ref="AG89:AI89"/>
    <mergeCell ref="AJ89:AP89"/>
    <mergeCell ref="Z86:AF86"/>
    <mergeCell ref="AG86:AI86"/>
    <mergeCell ref="AJ86:AP86"/>
    <mergeCell ref="Z87:AF87"/>
    <mergeCell ref="AG87:AI87"/>
    <mergeCell ref="AJ87:AP87"/>
    <mergeCell ref="Z84:AF84"/>
    <mergeCell ref="AG84:AI84"/>
    <mergeCell ref="AJ84:AP84"/>
    <mergeCell ref="Z85:AF85"/>
    <mergeCell ref="AG85:AI85"/>
    <mergeCell ref="AJ85:AP85"/>
    <mergeCell ref="Z77:AF77"/>
    <mergeCell ref="AG77:AI77"/>
    <mergeCell ref="AJ77:AP77"/>
    <mergeCell ref="Z78:AF78"/>
    <mergeCell ref="AG78:AI78"/>
    <mergeCell ref="AJ78:AP78"/>
    <mergeCell ref="Z75:AF75"/>
    <mergeCell ref="AG75:AI75"/>
    <mergeCell ref="AJ75:AP75"/>
    <mergeCell ref="Z76:AF76"/>
    <mergeCell ref="AG76:AI76"/>
    <mergeCell ref="AJ76:AP76"/>
    <mergeCell ref="Z73:AF73"/>
    <mergeCell ref="AG73:AI73"/>
    <mergeCell ref="AJ73:AP73"/>
    <mergeCell ref="Z74:AF74"/>
    <mergeCell ref="AG74:AI74"/>
    <mergeCell ref="AJ74:AP74"/>
    <mergeCell ref="Z71:AF71"/>
    <mergeCell ref="AG71:AI71"/>
    <mergeCell ref="AJ71:AP71"/>
    <mergeCell ref="Z72:AF72"/>
    <mergeCell ref="AG72:AI72"/>
    <mergeCell ref="AJ72:AP72"/>
    <mergeCell ref="Z69:AF69"/>
    <mergeCell ref="AG69:AI69"/>
    <mergeCell ref="AJ69:AP69"/>
    <mergeCell ref="Z70:AF70"/>
    <mergeCell ref="AG70:AI70"/>
    <mergeCell ref="AJ70:AP70"/>
    <mergeCell ref="Z67:AF67"/>
    <mergeCell ref="AG67:AI67"/>
    <mergeCell ref="AJ67:AP67"/>
    <mergeCell ref="Z68:AF68"/>
    <mergeCell ref="AG68:AI68"/>
    <mergeCell ref="AJ68:AP68"/>
    <mergeCell ref="Z65:AF65"/>
    <mergeCell ref="AG65:AI65"/>
    <mergeCell ref="AJ65:AP65"/>
    <mergeCell ref="Z66:AF66"/>
    <mergeCell ref="AG66:AI66"/>
    <mergeCell ref="AJ66:AP66"/>
    <mergeCell ref="Z63:AF63"/>
    <mergeCell ref="AG63:AI63"/>
    <mergeCell ref="AJ63:AP63"/>
    <mergeCell ref="Z64:AF64"/>
    <mergeCell ref="AG64:AI64"/>
    <mergeCell ref="AJ64:AP64"/>
    <mergeCell ref="Z61:AF61"/>
    <mergeCell ref="AG61:AI61"/>
    <mergeCell ref="AJ61:AP61"/>
    <mergeCell ref="Z62:AF62"/>
    <mergeCell ref="AG62:AI62"/>
    <mergeCell ref="AJ62:AP62"/>
    <mergeCell ref="Z59:AF59"/>
    <mergeCell ref="AG59:AI59"/>
    <mergeCell ref="AJ59:AP59"/>
    <mergeCell ref="Z60:AF60"/>
    <mergeCell ref="AG60:AI60"/>
    <mergeCell ref="AJ60:AP60"/>
    <mergeCell ref="Z57:AF57"/>
    <mergeCell ref="AG57:AI57"/>
    <mergeCell ref="AJ57:AP57"/>
    <mergeCell ref="Z58:AF58"/>
    <mergeCell ref="AG58:AI58"/>
    <mergeCell ref="AJ58:AP58"/>
    <mergeCell ref="Z55:AF55"/>
    <mergeCell ref="AG55:AI55"/>
    <mergeCell ref="AJ55:AP55"/>
    <mergeCell ref="Z56:AF56"/>
    <mergeCell ref="AG56:AI56"/>
    <mergeCell ref="AJ56:AP56"/>
    <mergeCell ref="Z53:AF53"/>
    <mergeCell ref="AG53:AI53"/>
    <mergeCell ref="AJ53:AP53"/>
    <mergeCell ref="Z54:AF54"/>
    <mergeCell ref="AG54:AI54"/>
    <mergeCell ref="AJ54:AP54"/>
    <mergeCell ref="Z51:AF51"/>
    <mergeCell ref="AG51:AI51"/>
    <mergeCell ref="AJ51:AP51"/>
    <mergeCell ref="Z52:AF52"/>
    <mergeCell ref="AG52:AI52"/>
    <mergeCell ref="AJ52:AP52"/>
    <mergeCell ref="Z49:AF49"/>
    <mergeCell ref="AG49:AI49"/>
    <mergeCell ref="AJ49:AP49"/>
    <mergeCell ref="Z50:AF50"/>
    <mergeCell ref="AG50:AI50"/>
    <mergeCell ref="AJ50:AP50"/>
    <mergeCell ref="Z47:AF47"/>
    <mergeCell ref="AG47:AI47"/>
    <mergeCell ref="AJ47:AP47"/>
    <mergeCell ref="Z48:AF48"/>
    <mergeCell ref="AG48:AI48"/>
    <mergeCell ref="AJ48:AP48"/>
    <mergeCell ref="Z45:AF45"/>
    <mergeCell ref="AG45:AI45"/>
    <mergeCell ref="AJ45:AP45"/>
    <mergeCell ref="Z46:AF46"/>
    <mergeCell ref="AG46:AI46"/>
    <mergeCell ref="AJ46:AP46"/>
    <mergeCell ref="Z43:AF43"/>
    <mergeCell ref="AG43:AI43"/>
    <mergeCell ref="AJ43:AP43"/>
    <mergeCell ref="Z44:AF44"/>
    <mergeCell ref="AG44:AI44"/>
    <mergeCell ref="AJ44:AP44"/>
    <mergeCell ref="Z41:AF41"/>
    <mergeCell ref="AG41:AI41"/>
    <mergeCell ref="AJ41:AP41"/>
    <mergeCell ref="Z42:AF42"/>
    <mergeCell ref="AG42:AI42"/>
    <mergeCell ref="AJ42:AP42"/>
    <mergeCell ref="Z39:AF39"/>
    <mergeCell ref="AG39:AI39"/>
    <mergeCell ref="AJ39:AP39"/>
    <mergeCell ref="Z40:AF40"/>
    <mergeCell ref="AG40:AI40"/>
    <mergeCell ref="AJ40:AP40"/>
    <mergeCell ref="Z37:AF37"/>
    <mergeCell ref="AG37:AI37"/>
    <mergeCell ref="AJ37:AP37"/>
    <mergeCell ref="Z38:AF38"/>
    <mergeCell ref="AG38:AI38"/>
    <mergeCell ref="AJ38:AP38"/>
    <mergeCell ref="Z35:AF35"/>
    <mergeCell ref="AG35:AI35"/>
    <mergeCell ref="AJ35:AP35"/>
    <mergeCell ref="Z36:AF36"/>
    <mergeCell ref="AG36:AI36"/>
    <mergeCell ref="AJ36:AP36"/>
    <mergeCell ref="Z33:AF33"/>
    <mergeCell ref="AG33:AI33"/>
    <mergeCell ref="AJ33:AP33"/>
    <mergeCell ref="Z34:AF34"/>
    <mergeCell ref="AG34:AI34"/>
    <mergeCell ref="AJ34:AP34"/>
    <mergeCell ref="Z31:AF31"/>
    <mergeCell ref="AG31:AI31"/>
    <mergeCell ref="AJ31:AP31"/>
    <mergeCell ref="Z32:AF32"/>
    <mergeCell ref="AG32:AI32"/>
    <mergeCell ref="AJ32:AP32"/>
    <mergeCell ref="Z29:AF29"/>
    <mergeCell ref="AG29:AI29"/>
    <mergeCell ref="AJ29:AP29"/>
    <mergeCell ref="Z30:AF30"/>
    <mergeCell ref="AG30:AI30"/>
    <mergeCell ref="AJ30:AP30"/>
    <mergeCell ref="Z27:AF27"/>
    <mergeCell ref="AG27:AI27"/>
    <mergeCell ref="AJ27:AP27"/>
    <mergeCell ref="Z28:AF28"/>
    <mergeCell ref="AG28:AI28"/>
    <mergeCell ref="AJ28:AP28"/>
    <mergeCell ref="Z25:AF25"/>
    <mergeCell ref="AG25:AI25"/>
    <mergeCell ref="AJ25:AP25"/>
    <mergeCell ref="Z26:AF26"/>
    <mergeCell ref="AG26:AI26"/>
    <mergeCell ref="AJ26:AP26"/>
    <mergeCell ref="Z23:AF23"/>
    <mergeCell ref="AG23:AI23"/>
    <mergeCell ref="AJ23:AP23"/>
    <mergeCell ref="Z24:AF24"/>
    <mergeCell ref="AG24:AI24"/>
    <mergeCell ref="AJ24:AP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  <headerFooter>
    <oddHeader>&amp;CP ř í l o h a č. 1b)
k usnesení Rady č. 10R-503/2016 ze dne  18.5.2016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8"/>
  <sheetViews>
    <sheetView view="pageLayout" workbookViewId="0" topLeftCell="A51">
      <selection activeCell="C93" sqref="C93"/>
    </sheetView>
  </sheetViews>
  <sheetFormatPr defaultColWidth="9.00390625" defaultRowHeight="12.75"/>
  <cols>
    <col min="1" max="1" width="46.875" style="68" customWidth="1"/>
    <col min="2" max="2" width="10.75390625" style="68" customWidth="1"/>
    <col min="3" max="3" width="11.25390625" style="69" customWidth="1"/>
    <col min="4" max="4" width="12.125" style="69" customWidth="1"/>
    <col min="5" max="5" width="10.00390625" style="70" customWidth="1"/>
    <col min="6" max="6" width="12.25390625" style="70" customWidth="1"/>
    <col min="7" max="16384" width="9.125" style="68" customWidth="1"/>
  </cols>
  <sheetData>
    <row r="1" ht="15.75">
      <c r="A1" s="67" t="s">
        <v>69</v>
      </c>
    </row>
    <row r="2" ht="15.75" thickBot="1"/>
    <row r="3" spans="1:6" s="1" customFormat="1" ht="15" thickTop="1">
      <c r="A3" s="71"/>
      <c r="B3" s="72" t="s">
        <v>70</v>
      </c>
      <c r="C3" s="73" t="s">
        <v>1769</v>
      </c>
      <c r="D3" s="73" t="s">
        <v>1770</v>
      </c>
      <c r="E3" s="74" t="s">
        <v>145</v>
      </c>
      <c r="F3" s="75" t="s">
        <v>1771</v>
      </c>
    </row>
    <row r="4" spans="1:6" s="80" customFormat="1" ht="16.5" thickBot="1">
      <c r="A4" s="76" t="s">
        <v>0</v>
      </c>
      <c r="B4" s="77">
        <v>2015</v>
      </c>
      <c r="C4" s="133" t="s">
        <v>1029</v>
      </c>
      <c r="D4" s="133" t="s">
        <v>1029</v>
      </c>
      <c r="E4" s="78" t="s">
        <v>1772</v>
      </c>
      <c r="F4" s="79"/>
    </row>
    <row r="5" spans="1:6" s="80" customFormat="1" ht="17.25" thickBot="1" thickTop="1">
      <c r="A5" s="81" t="s">
        <v>4</v>
      </c>
      <c r="B5" s="82"/>
      <c r="C5" s="83"/>
      <c r="D5" s="83"/>
      <c r="E5" s="82"/>
      <c r="F5" s="84"/>
    </row>
    <row r="6" spans="1:6" ht="15.75">
      <c r="A6" s="85" t="s">
        <v>71</v>
      </c>
      <c r="B6" s="87">
        <v>580</v>
      </c>
      <c r="C6" s="134">
        <v>580</v>
      </c>
      <c r="D6" s="134">
        <v>544.5</v>
      </c>
      <c r="E6" s="134">
        <f>SUM(D6/C6)*100</f>
        <v>93.87931034482759</v>
      </c>
      <c r="F6" s="88">
        <f>SUM(C6-D6)</f>
        <v>35.5</v>
      </c>
    </row>
    <row r="7" spans="1:6" ht="15.75">
      <c r="A7" s="89" t="s">
        <v>72</v>
      </c>
      <c r="B7" s="90">
        <v>1771.9</v>
      </c>
      <c r="C7" s="135">
        <v>1771.9</v>
      </c>
      <c r="D7" s="135">
        <v>158.5</v>
      </c>
      <c r="E7" s="134">
        <f>SUM(D7/C7)*100</f>
        <v>8.945200067723912</v>
      </c>
      <c r="F7" s="88">
        <f>SUM(C7-D7)</f>
        <v>1613.4</v>
      </c>
    </row>
    <row r="8" spans="1:6" ht="16.5" thickBot="1">
      <c r="A8" s="91" t="s">
        <v>1</v>
      </c>
      <c r="B8" s="93">
        <f>SUM(B6:B7)</f>
        <v>2351.9</v>
      </c>
      <c r="C8" s="136">
        <f>SUM(C6:C7)</f>
        <v>2351.9</v>
      </c>
      <c r="D8" s="136">
        <f>SUM(D6:D7)</f>
        <v>703</v>
      </c>
      <c r="E8" s="140">
        <f>SUM(D8/C8)*100</f>
        <v>29.890726646541093</v>
      </c>
      <c r="F8" s="108">
        <f>SUM(C8-D8)</f>
        <v>1648.9</v>
      </c>
    </row>
    <row r="9" spans="1:6" ht="17.25" thickBot="1" thickTop="1">
      <c r="A9" s="95" t="s">
        <v>73</v>
      </c>
      <c r="B9" s="96">
        <f>SUM(B8)</f>
        <v>2351.9</v>
      </c>
      <c r="C9" s="145">
        <f>SUM(C8)</f>
        <v>2351.9</v>
      </c>
      <c r="D9" s="145">
        <f>SUM(D8)</f>
        <v>703</v>
      </c>
      <c r="E9" s="136">
        <f>SUM(D9/C9)*100</f>
        <v>29.890726646541093</v>
      </c>
      <c r="F9" s="94">
        <f>SUM(C9-D9)</f>
        <v>1648.9</v>
      </c>
    </row>
    <row r="10" spans="1:6" ht="16.5" thickTop="1">
      <c r="A10" s="98"/>
      <c r="B10" s="99"/>
      <c r="C10" s="99"/>
      <c r="D10" s="99"/>
      <c r="E10" s="99"/>
      <c r="F10" s="100"/>
    </row>
    <row r="11" spans="1:6" ht="15.75">
      <c r="A11" s="101" t="s">
        <v>74</v>
      </c>
      <c r="B11" s="99"/>
      <c r="C11" s="99"/>
      <c r="D11" s="99"/>
      <c r="E11" s="99"/>
      <c r="F11" s="100"/>
    </row>
    <row r="12" ht="15.75" thickBot="1"/>
    <row r="13" spans="1:6" ht="15.75" thickTop="1">
      <c r="A13" s="71"/>
      <c r="B13" s="72" t="s">
        <v>70</v>
      </c>
      <c r="C13" s="73" t="s">
        <v>1769</v>
      </c>
      <c r="D13" s="73" t="s">
        <v>1773</v>
      </c>
      <c r="E13" s="146" t="s">
        <v>1774</v>
      </c>
      <c r="F13" s="75" t="s">
        <v>1771</v>
      </c>
    </row>
    <row r="14" spans="1:6" ht="16.5" thickBot="1">
      <c r="A14" s="147" t="s">
        <v>0</v>
      </c>
      <c r="B14" s="77">
        <v>2015</v>
      </c>
      <c r="C14" s="133" t="s">
        <v>1029</v>
      </c>
      <c r="D14" s="133" t="s">
        <v>1029</v>
      </c>
      <c r="E14" s="148"/>
      <c r="F14" s="149"/>
    </row>
    <row r="15" spans="1:6" ht="17.25" thickBot="1" thickTop="1">
      <c r="A15" s="81" t="s">
        <v>4</v>
      </c>
      <c r="B15" s="82"/>
      <c r="C15" s="83"/>
      <c r="D15" s="83"/>
      <c r="E15" s="82"/>
      <c r="F15" s="84"/>
    </row>
    <row r="16" spans="1:6" ht="15.75">
      <c r="A16" s="85" t="s">
        <v>75</v>
      </c>
      <c r="B16" s="87">
        <v>9140</v>
      </c>
      <c r="C16" s="87">
        <v>10212.7</v>
      </c>
      <c r="D16" s="134">
        <v>10205.64</v>
      </c>
      <c r="E16" s="134">
        <f>SUM(D16/C16)*100</f>
        <v>99.93087038687123</v>
      </c>
      <c r="F16" s="88">
        <f>SUM(C16-D16)</f>
        <v>7.06000000000131</v>
      </c>
    </row>
    <row r="17" spans="1:6" ht="15.75">
      <c r="A17" s="89" t="s">
        <v>76</v>
      </c>
      <c r="B17" s="90">
        <v>2400</v>
      </c>
      <c r="C17" s="90">
        <v>1459.3</v>
      </c>
      <c r="D17" s="135">
        <v>1223.85</v>
      </c>
      <c r="E17" s="134">
        <f aca="true" t="shared" si="0" ref="E17:E23">SUM(D17/C17)*100</f>
        <v>83.86555197697525</v>
      </c>
      <c r="F17" s="88">
        <f aca="true" t="shared" si="1" ref="F17:F23">SUM(C17-D17)</f>
        <v>235.45000000000005</v>
      </c>
    </row>
    <row r="18" spans="1:6" ht="16.5" thickBot="1">
      <c r="A18" s="91" t="s">
        <v>1</v>
      </c>
      <c r="B18" s="93">
        <f>SUM(B16:B17)</f>
        <v>11540</v>
      </c>
      <c r="C18" s="93">
        <f>SUM(C16:C17)</f>
        <v>11672</v>
      </c>
      <c r="D18" s="140">
        <f>SUM(D16:D17)</f>
        <v>11429.49</v>
      </c>
      <c r="E18" s="140">
        <f t="shared" si="0"/>
        <v>97.92229266620973</v>
      </c>
      <c r="F18" s="108">
        <f t="shared" si="1"/>
        <v>242.51000000000022</v>
      </c>
    </row>
    <row r="19" spans="1:6" ht="17.25" thickBot="1" thickTop="1">
      <c r="A19" s="81" t="s">
        <v>5</v>
      </c>
      <c r="B19" s="103"/>
      <c r="C19" s="103"/>
      <c r="D19" s="151"/>
      <c r="E19" s="151"/>
      <c r="F19" s="119"/>
    </row>
    <row r="20" spans="1:6" ht="15.75">
      <c r="A20" s="85" t="s">
        <v>75</v>
      </c>
      <c r="B20" s="87">
        <v>3358.4</v>
      </c>
      <c r="C20" s="87">
        <v>7605.8</v>
      </c>
      <c r="D20" s="134">
        <v>2839.37</v>
      </c>
      <c r="E20" s="134">
        <f t="shared" si="0"/>
        <v>37.33164164190486</v>
      </c>
      <c r="F20" s="88">
        <f t="shared" si="1"/>
        <v>4766.43</v>
      </c>
    </row>
    <row r="21" spans="1:6" ht="15.75">
      <c r="A21" s="85" t="s">
        <v>76</v>
      </c>
      <c r="B21" s="87">
        <v>7747.8</v>
      </c>
      <c r="C21" s="87">
        <v>7002.4</v>
      </c>
      <c r="D21" s="134">
        <v>405.06</v>
      </c>
      <c r="E21" s="134">
        <f t="shared" si="0"/>
        <v>5.7845881412087286</v>
      </c>
      <c r="F21" s="88">
        <f t="shared" si="1"/>
        <v>6597.339999999999</v>
      </c>
    </row>
    <row r="22" spans="1:6" ht="16.5" thickBot="1">
      <c r="A22" s="106" t="s">
        <v>1</v>
      </c>
      <c r="B22" s="107">
        <f>SUM(B20:B21)</f>
        <v>11106.2</v>
      </c>
      <c r="C22" s="107">
        <f>SUM(C20:C21)</f>
        <v>14608.2</v>
      </c>
      <c r="D22" s="140">
        <f>SUM(D20:D21)</f>
        <v>3244.43</v>
      </c>
      <c r="E22" s="140">
        <f t="shared" si="0"/>
        <v>22.209649375008556</v>
      </c>
      <c r="F22" s="108">
        <f t="shared" si="1"/>
        <v>11363.77</v>
      </c>
    </row>
    <row r="23" spans="1:6" ht="17.25" thickBot="1" thickTop="1">
      <c r="A23" s="109" t="s">
        <v>77</v>
      </c>
      <c r="B23" s="93">
        <f>SUM(B18,B22)</f>
        <v>22646.2</v>
      </c>
      <c r="C23" s="93">
        <f>SUM(C18,C22)</f>
        <v>26280.2</v>
      </c>
      <c r="D23" s="136">
        <f>SUM(D18,D22)</f>
        <v>14673.92</v>
      </c>
      <c r="E23" s="140">
        <f t="shared" si="0"/>
        <v>55.836409159747646</v>
      </c>
      <c r="F23" s="97">
        <f t="shared" si="1"/>
        <v>11606.28</v>
      </c>
    </row>
    <row r="24" spans="1:6" ht="16.5" thickTop="1">
      <c r="A24" s="98"/>
      <c r="B24" s="110"/>
      <c r="C24" s="110"/>
      <c r="D24" s="110"/>
      <c r="E24" s="110"/>
      <c r="F24" s="111"/>
    </row>
    <row r="25" spans="1:6" ht="15.75">
      <c r="A25" s="112" t="s">
        <v>78</v>
      </c>
      <c r="B25" s="110"/>
      <c r="C25" s="110"/>
      <c r="D25" s="110"/>
      <c r="E25" s="110"/>
      <c r="F25" s="111"/>
    </row>
    <row r="26" ht="15.75" thickBot="1"/>
    <row r="27" spans="1:6" ht="15.75" thickTop="1">
      <c r="A27" s="71"/>
      <c r="B27" s="72" t="s">
        <v>70</v>
      </c>
      <c r="C27" s="73" t="s">
        <v>1769</v>
      </c>
      <c r="D27" s="73" t="s">
        <v>1773</v>
      </c>
      <c r="E27" s="74" t="s">
        <v>1774</v>
      </c>
      <c r="F27" s="75" t="s">
        <v>1771</v>
      </c>
    </row>
    <row r="28" spans="1:6" ht="16.5" thickBot="1">
      <c r="A28" s="76" t="s">
        <v>0</v>
      </c>
      <c r="B28" s="77">
        <v>2015</v>
      </c>
      <c r="C28" s="133" t="s">
        <v>1029</v>
      </c>
      <c r="D28" s="133" t="s">
        <v>1029</v>
      </c>
      <c r="E28" s="78"/>
      <c r="F28" s="79"/>
    </row>
    <row r="29" spans="1:6" ht="17.25" thickBot="1" thickTop="1">
      <c r="A29" s="81" t="s">
        <v>4</v>
      </c>
      <c r="B29" s="82"/>
      <c r="C29" s="83"/>
      <c r="D29" s="83"/>
      <c r="E29" s="82"/>
      <c r="F29" s="84"/>
    </row>
    <row r="30" spans="1:6" ht="15.75">
      <c r="A30" s="85" t="s">
        <v>1775</v>
      </c>
      <c r="B30" s="87">
        <v>20</v>
      </c>
      <c r="C30" s="87">
        <v>4.4</v>
      </c>
      <c r="D30" s="134">
        <v>4.34</v>
      </c>
      <c r="E30" s="87"/>
      <c r="F30" s="88">
        <f>SUM(C30-D30)</f>
        <v>0.0600000000000005</v>
      </c>
    </row>
    <row r="31" spans="1:6" ht="31.5">
      <c r="A31" s="113" t="s">
        <v>79</v>
      </c>
      <c r="B31" s="90">
        <v>980</v>
      </c>
      <c r="C31" s="90">
        <v>422.2</v>
      </c>
      <c r="D31" s="135">
        <v>413.12</v>
      </c>
      <c r="E31" s="134">
        <f>SUM(D31/C31)*100</f>
        <v>97.84936049265751</v>
      </c>
      <c r="F31" s="88">
        <f>SUM(C31-D31)</f>
        <v>9.079999999999984</v>
      </c>
    </row>
    <row r="32" spans="1:6" ht="16.5" thickBot="1">
      <c r="A32" s="91" t="s">
        <v>1</v>
      </c>
      <c r="B32" s="93">
        <f>SUM(B30:B31)</f>
        <v>1000</v>
      </c>
      <c r="C32" s="93">
        <f>SUM(C30:C31)</f>
        <v>426.59999999999997</v>
      </c>
      <c r="D32" s="136">
        <f>SUM(D30:D31)</f>
        <v>417.46</v>
      </c>
      <c r="E32" s="140">
        <f>SUM(D32/C32)*100</f>
        <v>97.85747773089545</v>
      </c>
      <c r="F32" s="108">
        <f>SUM(C32-D32)</f>
        <v>9.139999999999986</v>
      </c>
    </row>
    <row r="33" spans="1:6" ht="17.25" thickBot="1" thickTop="1">
      <c r="A33" s="109" t="s">
        <v>80</v>
      </c>
      <c r="B33" s="93">
        <f>SUM(B32,)</f>
        <v>1000</v>
      </c>
      <c r="C33" s="93">
        <f>SUM(C32,)</f>
        <v>426.59999999999997</v>
      </c>
      <c r="D33" s="136">
        <f>SUM(D32,)</f>
        <v>417.46</v>
      </c>
      <c r="E33" s="145">
        <f>SUM(D33/C33)*100</f>
        <v>97.85747773089545</v>
      </c>
      <c r="F33" s="97">
        <f>SUM(C33-D33)</f>
        <v>9.139999999999986</v>
      </c>
    </row>
    <row r="34" spans="1:6" ht="16.5" thickTop="1">
      <c r="A34" s="98"/>
      <c r="B34" s="110"/>
      <c r="C34" s="110"/>
      <c r="D34" s="110"/>
      <c r="E34" s="110"/>
      <c r="F34" s="111"/>
    </row>
    <row r="35" spans="1:6" ht="15.75">
      <c r="A35" s="101" t="s">
        <v>81</v>
      </c>
      <c r="B35" s="110"/>
      <c r="C35" s="110"/>
      <c r="D35" s="110"/>
      <c r="E35" s="110"/>
      <c r="F35" s="111"/>
    </row>
    <row r="36" ht="15.75" thickBot="1"/>
    <row r="37" spans="1:6" ht="15.75" thickTop="1">
      <c r="A37" s="71"/>
      <c r="B37" s="72" t="s">
        <v>70</v>
      </c>
      <c r="C37" s="73" t="s">
        <v>1769</v>
      </c>
      <c r="D37" s="73" t="s">
        <v>1773</v>
      </c>
      <c r="E37" s="74" t="s">
        <v>1774</v>
      </c>
      <c r="F37" s="75" t="s">
        <v>1771</v>
      </c>
    </row>
    <row r="38" spans="1:6" ht="16.5" thickBot="1">
      <c r="A38" s="76" t="s">
        <v>0</v>
      </c>
      <c r="B38" s="77">
        <v>2015</v>
      </c>
      <c r="C38" s="133" t="s">
        <v>1029</v>
      </c>
      <c r="D38" s="133" t="s">
        <v>1029</v>
      </c>
      <c r="E38" s="78"/>
      <c r="F38" s="79"/>
    </row>
    <row r="39" spans="1:6" ht="17.25" thickBot="1" thickTop="1">
      <c r="A39" s="81" t="s">
        <v>4</v>
      </c>
      <c r="B39" s="82"/>
      <c r="C39" s="83"/>
      <c r="D39" s="83"/>
      <c r="E39" s="82"/>
      <c r="F39" s="84"/>
    </row>
    <row r="40" spans="1:6" ht="15.75">
      <c r="A40" s="85" t="s">
        <v>82</v>
      </c>
      <c r="B40" s="87">
        <v>31710</v>
      </c>
      <c r="C40" s="87">
        <v>38124.4</v>
      </c>
      <c r="D40" s="134">
        <v>38112.76</v>
      </c>
      <c r="E40" s="134">
        <f>SUM(D40/C40)*100</f>
        <v>99.96946837196127</v>
      </c>
      <c r="F40" s="88">
        <f>SUM(C40-D40)</f>
        <v>11.639999999999418</v>
      </c>
    </row>
    <row r="41" spans="1:6" ht="15.75">
      <c r="A41" s="89" t="s">
        <v>83</v>
      </c>
      <c r="B41" s="90">
        <v>82849</v>
      </c>
      <c r="C41" s="90">
        <v>102326.7</v>
      </c>
      <c r="D41" s="135">
        <v>101631.61</v>
      </c>
      <c r="E41" s="134">
        <f>SUM(D41/C41)*100</f>
        <v>99.32071492582094</v>
      </c>
      <c r="F41" s="88">
        <f aca="true" t="shared" si="2" ref="F41:F49">SUM(C41-D41)</f>
        <v>695.0899999999965</v>
      </c>
    </row>
    <row r="42" spans="1:6" ht="15.75">
      <c r="A42" s="89" t="s">
        <v>1776</v>
      </c>
      <c r="B42" s="90">
        <v>0</v>
      </c>
      <c r="C42" s="90">
        <v>10</v>
      </c>
      <c r="D42" s="135">
        <v>10</v>
      </c>
      <c r="E42" s="134">
        <f>SUM(D42/C42)*100</f>
        <v>100</v>
      </c>
      <c r="F42" s="88">
        <f t="shared" si="2"/>
        <v>0</v>
      </c>
    </row>
    <row r="43" spans="1:6" ht="15.75">
      <c r="A43" s="89" t="s">
        <v>146</v>
      </c>
      <c r="B43" s="90">
        <v>0</v>
      </c>
      <c r="C43" s="90">
        <v>30</v>
      </c>
      <c r="D43" s="135">
        <v>30</v>
      </c>
      <c r="E43" s="134">
        <f>SUM(D43/C43)*100</f>
        <v>100</v>
      </c>
      <c r="F43" s="88">
        <f t="shared" si="2"/>
        <v>0</v>
      </c>
    </row>
    <row r="44" spans="1:6" ht="16.5" thickBot="1">
      <c r="A44" s="91" t="s">
        <v>1</v>
      </c>
      <c r="B44" s="93">
        <f>SUM(B40:B43)</f>
        <v>114559</v>
      </c>
      <c r="C44" s="93">
        <f>SUM(C40:C43)</f>
        <v>140491.1</v>
      </c>
      <c r="D44" s="136">
        <f>SUM(D40:D43)</f>
        <v>139784.37</v>
      </c>
      <c r="E44" s="153">
        <f>SUM(D44/C44)*100</f>
        <v>99.49695745851515</v>
      </c>
      <c r="F44" s="136">
        <f>SUM(F40:F41)</f>
        <v>706.7299999999959</v>
      </c>
    </row>
    <row r="45" spans="1:6" ht="17.25" thickBot="1" thickTop="1">
      <c r="A45" s="81" t="s">
        <v>5</v>
      </c>
      <c r="B45" s="103"/>
      <c r="C45" s="103"/>
      <c r="D45" s="103"/>
      <c r="E45" s="151"/>
      <c r="F45" s="119"/>
    </row>
    <row r="46" spans="1:6" ht="15.75">
      <c r="A46" s="85" t="s">
        <v>82</v>
      </c>
      <c r="B46" s="87">
        <v>87847.5</v>
      </c>
      <c r="C46" s="87">
        <v>135443.2</v>
      </c>
      <c r="D46" s="134">
        <v>48901.82</v>
      </c>
      <c r="E46" s="134">
        <f>SUM(D46/C46)*100</f>
        <v>36.10503886500023</v>
      </c>
      <c r="F46" s="88">
        <f t="shared" si="2"/>
        <v>86541.38</v>
      </c>
    </row>
    <row r="47" spans="1:6" ht="15.75">
      <c r="A47" s="89" t="s">
        <v>83</v>
      </c>
      <c r="B47" s="87">
        <v>62878</v>
      </c>
      <c r="C47" s="87">
        <v>101076.9</v>
      </c>
      <c r="D47" s="134">
        <v>59837.18</v>
      </c>
      <c r="E47" s="134">
        <f>SUM(D47/C47)*100</f>
        <v>59.19965887359031</v>
      </c>
      <c r="F47" s="88">
        <f t="shared" si="2"/>
        <v>41239.719999999994</v>
      </c>
    </row>
    <row r="48" spans="1:6" ht="16.5" thickBot="1">
      <c r="A48" s="106" t="s">
        <v>1</v>
      </c>
      <c r="B48" s="107">
        <f>SUM(B46:B47)</f>
        <v>150725.5</v>
      </c>
      <c r="C48" s="107">
        <f>SUM(C46:C47)</f>
        <v>236520.1</v>
      </c>
      <c r="D48" s="140">
        <f>SUM(D46:D47)</f>
        <v>108739</v>
      </c>
      <c r="E48" s="140">
        <f>SUM(D48/C48)*100</f>
        <v>45.9745281690647</v>
      </c>
      <c r="F48" s="108">
        <f t="shared" si="2"/>
        <v>127781.1</v>
      </c>
    </row>
    <row r="49" spans="1:6" ht="17.25" thickBot="1" thickTop="1">
      <c r="A49" s="114" t="s">
        <v>84</v>
      </c>
      <c r="B49" s="115">
        <f>SUM(B44,B48)</f>
        <v>265284.5</v>
      </c>
      <c r="C49" s="115">
        <f>SUM(C44,C48)</f>
        <v>377011.2</v>
      </c>
      <c r="D49" s="141">
        <f>SUM(D44,D48)</f>
        <v>248523.37</v>
      </c>
      <c r="E49" s="145">
        <f>SUM(D49/C49)*100</f>
        <v>65.91935995535411</v>
      </c>
      <c r="F49" s="97">
        <f t="shared" si="2"/>
        <v>128487.83000000002</v>
      </c>
    </row>
    <row r="50" spans="1:6" ht="16.5" thickTop="1">
      <c r="A50" s="116"/>
      <c r="B50" s="117"/>
      <c r="C50" s="117"/>
      <c r="D50" s="117"/>
      <c r="E50" s="117"/>
      <c r="F50" s="100"/>
    </row>
    <row r="51" spans="1:6" ht="15.75">
      <c r="A51" s="118" t="s">
        <v>85</v>
      </c>
      <c r="B51" s="117"/>
      <c r="C51" s="117"/>
      <c r="D51" s="117"/>
      <c r="E51" s="117"/>
      <c r="F51" s="100"/>
    </row>
    <row r="52" ht="15.75" thickBot="1"/>
    <row r="53" spans="1:6" ht="15.75" thickTop="1">
      <c r="A53" s="71"/>
      <c r="B53" s="72" t="s">
        <v>70</v>
      </c>
      <c r="C53" s="73" t="s">
        <v>1777</v>
      </c>
      <c r="D53" s="73" t="s">
        <v>1773</v>
      </c>
      <c r="E53" s="74" t="s">
        <v>1778</v>
      </c>
      <c r="F53" s="75" t="s">
        <v>1771</v>
      </c>
    </row>
    <row r="54" spans="1:6" ht="16.5" thickBot="1">
      <c r="A54" s="76" t="s">
        <v>0</v>
      </c>
      <c r="B54" s="77">
        <v>2015</v>
      </c>
      <c r="C54" s="133" t="s">
        <v>1029</v>
      </c>
      <c r="D54" s="133" t="s">
        <v>1029</v>
      </c>
      <c r="E54" s="78"/>
      <c r="F54" s="79"/>
    </row>
    <row r="55" spans="1:6" ht="17.25" thickBot="1" thickTop="1">
      <c r="A55" s="81" t="s">
        <v>4</v>
      </c>
      <c r="B55" s="82"/>
      <c r="C55" s="83"/>
      <c r="D55" s="83"/>
      <c r="E55" s="82"/>
      <c r="F55" s="84"/>
    </row>
    <row r="56" spans="1:6" ht="31.5">
      <c r="A56" s="326" t="s">
        <v>1779</v>
      </c>
      <c r="B56" s="327">
        <v>482</v>
      </c>
      <c r="C56" s="328">
        <v>859.5</v>
      </c>
      <c r="D56" s="328">
        <v>416.36</v>
      </c>
      <c r="E56" s="587">
        <f>SUM(D56/C56)*100</f>
        <v>48.44211751018034</v>
      </c>
      <c r="F56" s="329">
        <f>SUM(C56-D56)</f>
        <v>443.14</v>
      </c>
    </row>
    <row r="57" spans="1:6" ht="15.75">
      <c r="A57" s="85" t="s">
        <v>86</v>
      </c>
      <c r="B57" s="87">
        <v>6380</v>
      </c>
      <c r="C57" s="87">
        <v>684.4</v>
      </c>
      <c r="D57" s="134">
        <v>534.47</v>
      </c>
      <c r="E57" s="134">
        <f>SUM(D57/C57)*100</f>
        <v>78.09322033898306</v>
      </c>
      <c r="F57" s="88">
        <f>SUM(C57-D57)</f>
        <v>149.92999999999995</v>
      </c>
    </row>
    <row r="58" spans="1:6" ht="16.5" thickBot="1">
      <c r="A58" s="91" t="s">
        <v>1</v>
      </c>
      <c r="B58" s="93">
        <f>SUM(B56:B57)</f>
        <v>6862</v>
      </c>
      <c r="C58" s="93">
        <f>SUM(C56:C57)</f>
        <v>1543.9</v>
      </c>
      <c r="D58" s="136">
        <f>SUM(D56:D57)</f>
        <v>950.83</v>
      </c>
      <c r="E58" s="140">
        <f>SUM(D58/C58)*100</f>
        <v>61.58624263229484</v>
      </c>
      <c r="F58" s="108">
        <f>SUM(C58-D58)</f>
        <v>593.07</v>
      </c>
    </row>
    <row r="59" spans="1:6" ht="17.25" thickBot="1" thickTop="1">
      <c r="A59" s="114" t="s">
        <v>87</v>
      </c>
      <c r="B59" s="115">
        <f>SUM(B58)</f>
        <v>6862</v>
      </c>
      <c r="C59" s="115">
        <f>SUM(C58)</f>
        <v>1543.9</v>
      </c>
      <c r="D59" s="141">
        <f>SUM(D58)</f>
        <v>950.83</v>
      </c>
      <c r="E59" s="145">
        <f>SUM(D59/C59)*100</f>
        <v>61.58624263229484</v>
      </c>
      <c r="F59" s="94">
        <f>SUM(C59-D59)</f>
        <v>593.07</v>
      </c>
    </row>
    <row r="60" spans="1:6" ht="16.5" thickTop="1">
      <c r="A60" s="116"/>
      <c r="B60" s="117"/>
      <c r="C60" s="117"/>
      <c r="D60" s="117"/>
      <c r="E60" s="117"/>
      <c r="F60" s="100"/>
    </row>
    <row r="61" spans="1:6" ht="15.75">
      <c r="A61" s="118" t="s">
        <v>88</v>
      </c>
      <c r="B61" s="117"/>
      <c r="C61" s="117"/>
      <c r="D61" s="117"/>
      <c r="E61" s="117"/>
      <c r="F61" s="100"/>
    </row>
    <row r="62" spans="1:6" ht="16.5" thickBot="1">
      <c r="A62" s="121"/>
      <c r="B62" s="122"/>
      <c r="C62" s="122"/>
      <c r="D62" s="122"/>
      <c r="E62" s="122"/>
      <c r="F62" s="123"/>
    </row>
    <row r="63" spans="1:6" ht="15.75" thickTop="1">
      <c r="A63" s="71"/>
      <c r="B63" s="72" t="s">
        <v>70</v>
      </c>
      <c r="C63" s="73" t="s">
        <v>1780</v>
      </c>
      <c r="D63" s="73" t="s">
        <v>1773</v>
      </c>
      <c r="E63" s="74" t="s">
        <v>1774</v>
      </c>
      <c r="F63" s="75" t="s">
        <v>1771</v>
      </c>
    </row>
    <row r="64" spans="1:6" ht="16.5" thickBot="1">
      <c r="A64" s="76" t="s">
        <v>0</v>
      </c>
      <c r="B64" s="77">
        <v>2015</v>
      </c>
      <c r="C64" s="133" t="s">
        <v>1029</v>
      </c>
      <c r="D64" s="133" t="s">
        <v>1029</v>
      </c>
      <c r="E64" s="78"/>
      <c r="F64" s="79"/>
    </row>
    <row r="65" spans="1:6" ht="17.25" thickBot="1" thickTop="1">
      <c r="A65" s="81" t="s">
        <v>4</v>
      </c>
      <c r="B65" s="82"/>
      <c r="C65" s="83"/>
      <c r="D65" s="83"/>
      <c r="E65" s="82"/>
      <c r="F65" s="84"/>
    </row>
    <row r="66" spans="1:6" ht="15.75">
      <c r="A66" s="120" t="s">
        <v>1781</v>
      </c>
      <c r="B66" s="330"/>
      <c r="C66" s="331">
        <v>1570</v>
      </c>
      <c r="D66" s="155">
        <v>1570</v>
      </c>
      <c r="E66" s="155">
        <f>SUM(D66/C66)*100</f>
        <v>100</v>
      </c>
      <c r="F66" s="156">
        <f>SUM(C66-D66)</f>
        <v>0</v>
      </c>
    </row>
    <row r="67" spans="1:6" ht="15.75">
      <c r="A67" s="85" t="s">
        <v>89</v>
      </c>
      <c r="B67" s="87">
        <v>4694</v>
      </c>
      <c r="C67" s="87">
        <v>5194.8</v>
      </c>
      <c r="D67" s="134">
        <v>4799.74</v>
      </c>
      <c r="E67" s="134">
        <f>SUM(D67/C67)*100</f>
        <v>92.39508739508739</v>
      </c>
      <c r="F67" s="88">
        <f>SUM(C67-D67)</f>
        <v>395.0600000000004</v>
      </c>
    </row>
    <row r="68" spans="1:6" ht="31.5">
      <c r="A68" s="113" t="s">
        <v>90</v>
      </c>
      <c r="B68" s="90">
        <v>290</v>
      </c>
      <c r="C68" s="90">
        <v>323.1</v>
      </c>
      <c r="D68" s="135">
        <v>246.07</v>
      </c>
      <c r="E68" s="134">
        <f aca="true" t="shared" si="3" ref="E68:E76">SUM(D68/C68)*100</f>
        <v>76.15908387496131</v>
      </c>
      <c r="F68" s="88">
        <f aca="true" t="shared" si="4" ref="F68:F75">SUM(C68-D68)</f>
        <v>77.03000000000003</v>
      </c>
    </row>
    <row r="69" spans="1:6" ht="15.75">
      <c r="A69" s="124" t="s">
        <v>147</v>
      </c>
      <c r="B69" s="87">
        <v>150</v>
      </c>
      <c r="C69" s="87">
        <v>150</v>
      </c>
      <c r="D69" s="134">
        <v>150</v>
      </c>
      <c r="E69" s="134">
        <f t="shared" si="3"/>
        <v>100</v>
      </c>
      <c r="F69" s="88">
        <f t="shared" si="4"/>
        <v>0</v>
      </c>
    </row>
    <row r="70" spans="1:6" ht="15.75">
      <c r="A70" s="124" t="s">
        <v>91</v>
      </c>
      <c r="B70" s="87">
        <v>2625</v>
      </c>
      <c r="C70" s="87">
        <v>2625</v>
      </c>
      <c r="D70" s="134">
        <v>2301.35</v>
      </c>
      <c r="E70" s="134">
        <f t="shared" si="3"/>
        <v>87.6704761904762</v>
      </c>
      <c r="F70" s="88">
        <f t="shared" si="4"/>
        <v>323.6500000000001</v>
      </c>
    </row>
    <row r="71" spans="1:6" ht="31.5">
      <c r="A71" s="113" t="s">
        <v>92</v>
      </c>
      <c r="B71" s="90">
        <v>3367</v>
      </c>
      <c r="C71" s="90">
        <v>3288</v>
      </c>
      <c r="D71" s="135">
        <v>954.68</v>
      </c>
      <c r="E71" s="134">
        <f t="shared" si="3"/>
        <v>29.035279805352797</v>
      </c>
      <c r="F71" s="88">
        <f t="shared" si="4"/>
        <v>2333.32</v>
      </c>
    </row>
    <row r="72" spans="1:6" ht="16.5" thickBot="1">
      <c r="A72" s="91" t="s">
        <v>1</v>
      </c>
      <c r="B72" s="93">
        <f>SUM(B66:B71)</f>
        <v>11126</v>
      </c>
      <c r="C72" s="93">
        <f>SUM(C66:C71)</f>
        <v>13150.900000000001</v>
      </c>
      <c r="D72" s="136">
        <f>SUM(D66:D71)</f>
        <v>10021.84</v>
      </c>
      <c r="E72" s="140">
        <f t="shared" si="3"/>
        <v>76.20649537294025</v>
      </c>
      <c r="F72" s="108">
        <f t="shared" si="4"/>
        <v>3129.0600000000013</v>
      </c>
    </row>
    <row r="73" spans="1:6" ht="17.25" thickBot="1" thickTop="1">
      <c r="A73" s="168" t="s">
        <v>5</v>
      </c>
      <c r="B73" s="169"/>
      <c r="C73" s="169"/>
      <c r="D73" s="170"/>
      <c r="E73" s="170"/>
      <c r="F73" s="171"/>
    </row>
    <row r="74" spans="1:6" ht="32.25" thickTop="1">
      <c r="A74" s="172" t="s">
        <v>90</v>
      </c>
      <c r="B74" s="173">
        <v>0</v>
      </c>
      <c r="C74" s="173">
        <v>2.8</v>
      </c>
      <c r="D74" s="174">
        <v>0</v>
      </c>
      <c r="E74" s="174">
        <f t="shared" si="3"/>
        <v>0</v>
      </c>
      <c r="F74" s="175">
        <f t="shared" si="4"/>
        <v>2.8</v>
      </c>
    </row>
    <row r="75" spans="1:6" ht="16.5" thickBot="1">
      <c r="A75" s="179" t="s">
        <v>1</v>
      </c>
      <c r="B75" s="93">
        <f>SUM(B74)</f>
        <v>0</v>
      </c>
      <c r="C75" s="93">
        <f>SUM(C74)</f>
        <v>2.8</v>
      </c>
      <c r="D75" s="136">
        <f>SUM(D74)</f>
        <v>0</v>
      </c>
      <c r="E75" s="136">
        <f t="shared" si="3"/>
        <v>0</v>
      </c>
      <c r="F75" s="94">
        <f t="shared" si="4"/>
        <v>2.8</v>
      </c>
    </row>
    <row r="76" spans="1:6" ht="17.25" thickBot="1" thickTop="1">
      <c r="A76" s="125" t="s">
        <v>93</v>
      </c>
      <c r="B76" s="115">
        <f>SUM(B72,B75)</f>
        <v>11126</v>
      </c>
      <c r="C76" s="115">
        <f>SUM(C72,C75)</f>
        <v>13153.7</v>
      </c>
      <c r="D76" s="141">
        <f>SUM(D72,D75)</f>
        <v>10021.84</v>
      </c>
      <c r="E76" s="140">
        <f t="shared" si="3"/>
        <v>76.19027345917878</v>
      </c>
      <c r="F76" s="176">
        <f>SUM(F72,F75)</f>
        <v>3131.8600000000015</v>
      </c>
    </row>
    <row r="77" spans="1:6" ht="16.5" thickTop="1">
      <c r="A77" s="126"/>
      <c r="B77" s="117"/>
      <c r="C77" s="127"/>
      <c r="D77" s="127"/>
      <c r="E77" s="127"/>
      <c r="F77" s="100"/>
    </row>
    <row r="78" spans="1:6" ht="15.75">
      <c r="A78" s="128" t="s">
        <v>94</v>
      </c>
      <c r="B78" s="117"/>
      <c r="C78" s="127"/>
      <c r="D78" s="127"/>
      <c r="E78" s="127"/>
      <c r="F78" s="100"/>
    </row>
    <row r="79" ht="15.75" thickBot="1"/>
    <row r="80" spans="1:6" ht="15.75" thickTop="1">
      <c r="A80" s="71"/>
      <c r="B80" s="72" t="s">
        <v>70</v>
      </c>
      <c r="C80" s="73" t="s">
        <v>1769</v>
      </c>
      <c r="D80" s="73" t="s">
        <v>1773</v>
      </c>
      <c r="E80" s="74" t="s">
        <v>1774</v>
      </c>
      <c r="F80" s="75" t="s">
        <v>1771</v>
      </c>
    </row>
    <row r="81" spans="1:6" ht="16.5" thickBot="1">
      <c r="A81" s="76" t="s">
        <v>0</v>
      </c>
      <c r="B81" s="77">
        <v>2015</v>
      </c>
      <c r="C81" s="133" t="s">
        <v>1029</v>
      </c>
      <c r="D81" s="133" t="s">
        <v>1029</v>
      </c>
      <c r="E81" s="78"/>
      <c r="F81" s="79"/>
    </row>
    <row r="82" spans="1:6" ht="17.25" thickBot="1" thickTop="1">
      <c r="A82" s="81" t="s">
        <v>4</v>
      </c>
      <c r="B82" s="82"/>
      <c r="C82" s="83"/>
      <c r="D82" s="83"/>
      <c r="E82" s="82"/>
      <c r="F82" s="84"/>
    </row>
    <row r="83" spans="1:6" ht="15.75">
      <c r="A83" s="85" t="s">
        <v>95</v>
      </c>
      <c r="B83" s="87">
        <v>3370</v>
      </c>
      <c r="C83" s="87">
        <v>2433.9</v>
      </c>
      <c r="D83" s="134">
        <v>2433.27</v>
      </c>
      <c r="E83" s="134">
        <f>SUM(D83/C83)*100</f>
        <v>99.97411561691113</v>
      </c>
      <c r="F83" s="88">
        <f>SUM(C83-D83)</f>
        <v>0.6300000000001091</v>
      </c>
    </row>
    <row r="84" spans="1:6" ht="15.75">
      <c r="A84" s="89" t="s">
        <v>96</v>
      </c>
      <c r="B84" s="87">
        <v>6603.8</v>
      </c>
      <c r="C84" s="87">
        <v>15580.4</v>
      </c>
      <c r="D84" s="134">
        <v>4817.2</v>
      </c>
      <c r="E84" s="134">
        <f aca="true" t="shared" si="5" ref="E84:E94">SUM(D84/C84)*100</f>
        <v>30.91833329054453</v>
      </c>
      <c r="F84" s="88">
        <f aca="true" t="shared" si="6" ref="F84:F94">SUM(C84-D84)</f>
        <v>10763.2</v>
      </c>
    </row>
    <row r="85" spans="1:6" ht="15.75">
      <c r="A85" s="129" t="s">
        <v>97</v>
      </c>
      <c r="B85" s="90">
        <v>10460</v>
      </c>
      <c r="C85" s="90">
        <v>4911.1</v>
      </c>
      <c r="D85" s="135">
        <v>4889.42</v>
      </c>
      <c r="E85" s="134">
        <f t="shared" si="5"/>
        <v>99.55855103744578</v>
      </c>
      <c r="F85" s="88">
        <f t="shared" si="6"/>
        <v>21.68000000000029</v>
      </c>
    </row>
    <row r="86" spans="1:6" ht="15.75">
      <c r="A86" s="129" t="s">
        <v>148</v>
      </c>
      <c r="B86" s="90">
        <v>6184.5</v>
      </c>
      <c r="C86" s="90">
        <v>12846.7</v>
      </c>
      <c r="D86" s="135">
        <v>4330</v>
      </c>
      <c r="E86" s="134">
        <f t="shared" si="5"/>
        <v>33.70515385274039</v>
      </c>
      <c r="F86" s="88">
        <f t="shared" si="6"/>
        <v>8516.7</v>
      </c>
    </row>
    <row r="87" spans="1:6" ht="16.5" thickBot="1">
      <c r="A87" s="91" t="s">
        <v>1</v>
      </c>
      <c r="B87" s="93">
        <f>SUM(B83:B86)</f>
        <v>26618.3</v>
      </c>
      <c r="C87" s="93">
        <f>SUM(C83:C86)</f>
        <v>35772.100000000006</v>
      </c>
      <c r="D87" s="136">
        <f>SUM(D83:D86)</f>
        <v>16469.89</v>
      </c>
      <c r="E87" s="140">
        <f t="shared" si="5"/>
        <v>46.04116056927046</v>
      </c>
      <c r="F87" s="108">
        <f t="shared" si="6"/>
        <v>19302.210000000006</v>
      </c>
    </row>
    <row r="88" spans="1:6" ht="17.25" thickBot="1" thickTop="1">
      <c r="A88" s="81" t="s">
        <v>5</v>
      </c>
      <c r="B88" s="103"/>
      <c r="C88" s="103"/>
      <c r="D88" s="151"/>
      <c r="E88" s="152"/>
      <c r="F88" s="150"/>
    </row>
    <row r="89" spans="1:6" ht="15.75">
      <c r="A89" s="85" t="s">
        <v>95</v>
      </c>
      <c r="B89" s="87">
        <v>23379.9</v>
      </c>
      <c r="C89" s="87">
        <v>26027.7</v>
      </c>
      <c r="D89" s="134">
        <v>4370.86</v>
      </c>
      <c r="E89" s="134">
        <f t="shared" si="5"/>
        <v>16.793108880154602</v>
      </c>
      <c r="F89" s="88">
        <f t="shared" si="6"/>
        <v>21656.84</v>
      </c>
    </row>
    <row r="90" spans="1:6" ht="15.75">
      <c r="A90" s="332" t="s">
        <v>96</v>
      </c>
      <c r="B90" s="87">
        <v>0</v>
      </c>
      <c r="C90" s="87">
        <v>220</v>
      </c>
      <c r="D90" s="134">
        <v>220</v>
      </c>
      <c r="E90" s="134">
        <f t="shared" si="5"/>
        <v>100</v>
      </c>
      <c r="F90" s="88">
        <f t="shared" si="6"/>
        <v>0</v>
      </c>
    </row>
    <row r="91" spans="1:6" ht="15.75">
      <c r="A91" s="129" t="s">
        <v>97</v>
      </c>
      <c r="B91" s="87">
        <v>5172.3</v>
      </c>
      <c r="C91" s="87">
        <v>6172.3</v>
      </c>
      <c r="D91" s="134">
        <v>4140.22</v>
      </c>
      <c r="E91" s="134">
        <f t="shared" si="5"/>
        <v>67.07742656708197</v>
      </c>
      <c r="F91" s="88">
        <f t="shared" si="6"/>
        <v>2032.08</v>
      </c>
    </row>
    <row r="92" spans="1:6" ht="15.75">
      <c r="A92" s="142" t="s">
        <v>148</v>
      </c>
      <c r="B92" s="137">
        <v>0</v>
      </c>
      <c r="C92" s="137">
        <v>1490</v>
      </c>
      <c r="D92" s="143">
        <v>1490</v>
      </c>
      <c r="E92" s="143">
        <f t="shared" si="5"/>
        <v>100</v>
      </c>
      <c r="F92" s="333">
        <f t="shared" si="6"/>
        <v>0</v>
      </c>
    </row>
    <row r="93" spans="1:6" ht="16.5" thickBot="1">
      <c r="A93" s="106" t="s">
        <v>1</v>
      </c>
      <c r="B93" s="107">
        <f>SUM(B89:B92)</f>
        <v>28552.2</v>
      </c>
      <c r="C93" s="107">
        <f>SUM(C89:C92)</f>
        <v>33910</v>
      </c>
      <c r="D93" s="140">
        <f>SUM(D89:D92)</f>
        <v>10221.08</v>
      </c>
      <c r="E93" s="140">
        <f t="shared" si="5"/>
        <v>30.141787083456208</v>
      </c>
      <c r="F93" s="108">
        <f t="shared" si="6"/>
        <v>23688.92</v>
      </c>
    </row>
    <row r="94" spans="1:6" ht="17.25" thickBot="1" thickTop="1">
      <c r="A94" s="109" t="s">
        <v>98</v>
      </c>
      <c r="B94" s="93">
        <f>SUM(B87,B93)</f>
        <v>55170.5</v>
      </c>
      <c r="C94" s="93">
        <f>SUM(C87,C93)</f>
        <v>69682.1</v>
      </c>
      <c r="D94" s="136">
        <f>SUM(D87,D93)</f>
        <v>26690.97</v>
      </c>
      <c r="E94" s="145">
        <f t="shared" si="5"/>
        <v>38.30391162149247</v>
      </c>
      <c r="F94" s="97">
        <f t="shared" si="6"/>
        <v>42991.130000000005</v>
      </c>
    </row>
    <row r="95" spans="1:6" ht="16.5" thickTop="1">
      <c r="A95" s="98"/>
      <c r="B95" s="110"/>
      <c r="C95" s="110"/>
      <c r="D95" s="110"/>
      <c r="E95" s="110"/>
      <c r="F95" s="111"/>
    </row>
    <row r="96" spans="1:6" ht="15.75">
      <c r="A96" s="101" t="s">
        <v>99</v>
      </c>
      <c r="B96" s="110"/>
      <c r="C96" s="110"/>
      <c r="D96" s="110"/>
      <c r="E96" s="110"/>
      <c r="F96" s="111"/>
    </row>
    <row r="97" ht="15.75" thickBot="1"/>
    <row r="98" spans="1:6" ht="15.75" thickTop="1">
      <c r="A98" s="71"/>
      <c r="B98" s="72" t="s">
        <v>70</v>
      </c>
      <c r="C98" s="73" t="s">
        <v>1769</v>
      </c>
      <c r="D98" s="73" t="s">
        <v>1773</v>
      </c>
      <c r="E98" s="74" t="s">
        <v>1774</v>
      </c>
      <c r="F98" s="75" t="s">
        <v>1771</v>
      </c>
    </row>
    <row r="99" spans="1:6" ht="16.5" thickBot="1">
      <c r="A99" s="76" t="s">
        <v>0</v>
      </c>
      <c r="B99" s="77">
        <v>2015</v>
      </c>
      <c r="C99" s="133" t="s">
        <v>1029</v>
      </c>
      <c r="D99" s="133" t="s">
        <v>1029</v>
      </c>
      <c r="E99" s="78"/>
      <c r="F99" s="79"/>
    </row>
    <row r="100" spans="1:6" ht="17.25" thickBot="1" thickTop="1">
      <c r="A100" s="81" t="s">
        <v>4</v>
      </c>
      <c r="B100" s="334"/>
      <c r="C100" s="335"/>
      <c r="D100" s="335"/>
      <c r="E100" s="334"/>
      <c r="F100" s="336"/>
    </row>
    <row r="101" spans="1:6" ht="15.75">
      <c r="A101" s="120" t="s">
        <v>1782</v>
      </c>
      <c r="B101" s="154">
        <v>0</v>
      </c>
      <c r="C101" s="154">
        <v>200</v>
      </c>
      <c r="D101" s="155">
        <v>200</v>
      </c>
      <c r="E101" s="155">
        <f>SUM(D101/C101)*100</f>
        <v>100</v>
      </c>
      <c r="F101" s="156">
        <f>SUM(C101-D101)</f>
        <v>0</v>
      </c>
    </row>
    <row r="102" spans="1:6" ht="15.75">
      <c r="A102" s="85" t="s">
        <v>1783</v>
      </c>
      <c r="B102" s="337">
        <v>0</v>
      </c>
      <c r="C102" s="337">
        <v>20</v>
      </c>
      <c r="D102" s="177">
        <v>20</v>
      </c>
      <c r="E102" s="177">
        <f>SUM(D102/C102)*100</f>
        <v>100</v>
      </c>
      <c r="F102" s="178">
        <f>SUM(C102-D102)</f>
        <v>0</v>
      </c>
    </row>
    <row r="103" spans="1:6" ht="31.5">
      <c r="A103" s="124" t="s">
        <v>1784</v>
      </c>
      <c r="B103" s="87">
        <v>12600</v>
      </c>
      <c r="C103" s="87">
        <v>16867.4</v>
      </c>
      <c r="D103" s="134">
        <v>16867.32</v>
      </c>
      <c r="E103" s="134">
        <f>SUM(D103/C103)*100</f>
        <v>99.9995257123208</v>
      </c>
      <c r="F103" s="88">
        <f>SUM(C103-D103)</f>
        <v>0.08000000000174623</v>
      </c>
    </row>
    <row r="104" spans="1:6" ht="31.5">
      <c r="A104" s="124" t="s">
        <v>101</v>
      </c>
      <c r="B104" s="87">
        <v>1200</v>
      </c>
      <c r="C104" s="87">
        <v>996.5</v>
      </c>
      <c r="D104" s="134">
        <v>972.76</v>
      </c>
      <c r="E104" s="134">
        <f aca="true" t="shared" si="7" ref="E104:E112">SUM(D104/C104)*100</f>
        <v>97.61766181635724</v>
      </c>
      <c r="F104" s="88">
        <f aca="true" t="shared" si="8" ref="F104:F112">SUM(C104-D104)</f>
        <v>23.74000000000001</v>
      </c>
    </row>
    <row r="105" spans="1:6" ht="15.75">
      <c r="A105" s="85" t="s">
        <v>100</v>
      </c>
      <c r="B105" s="87">
        <v>0</v>
      </c>
      <c r="C105" s="87">
        <v>470</v>
      </c>
      <c r="D105" s="134">
        <v>470</v>
      </c>
      <c r="E105" s="134">
        <f t="shared" si="7"/>
        <v>100</v>
      </c>
      <c r="F105" s="88">
        <f t="shared" si="8"/>
        <v>0</v>
      </c>
    </row>
    <row r="106" spans="1:6" ht="15.75">
      <c r="A106" s="89" t="s">
        <v>149</v>
      </c>
      <c r="B106" s="87">
        <v>0</v>
      </c>
      <c r="C106" s="87">
        <v>1210</v>
      </c>
      <c r="D106" s="134">
        <v>1210</v>
      </c>
      <c r="E106" s="134">
        <f t="shared" si="7"/>
        <v>100</v>
      </c>
      <c r="F106" s="88">
        <f t="shared" si="8"/>
        <v>0</v>
      </c>
    </row>
    <row r="107" spans="1:6" ht="15.75">
      <c r="A107" s="129" t="s">
        <v>102</v>
      </c>
      <c r="B107" s="90">
        <v>50</v>
      </c>
      <c r="C107" s="90">
        <v>66.4</v>
      </c>
      <c r="D107" s="135">
        <v>66.35</v>
      </c>
      <c r="E107" s="134">
        <f t="shared" si="7"/>
        <v>99.92469879518072</v>
      </c>
      <c r="F107" s="88">
        <f t="shared" si="8"/>
        <v>0.05000000000001137</v>
      </c>
    </row>
    <row r="108" spans="1:6" ht="16.5" thickBot="1">
      <c r="A108" s="91" t="s">
        <v>1</v>
      </c>
      <c r="B108" s="93">
        <f>SUM(B101:B107)</f>
        <v>13850</v>
      </c>
      <c r="C108" s="93">
        <f>SUM(C101:C107)</f>
        <v>19830.300000000003</v>
      </c>
      <c r="D108" s="136">
        <f>SUM(D101:D107)</f>
        <v>19806.429999999997</v>
      </c>
      <c r="E108" s="140">
        <f t="shared" si="7"/>
        <v>99.87962864908746</v>
      </c>
      <c r="F108" s="108">
        <f t="shared" si="8"/>
        <v>23.870000000006257</v>
      </c>
    </row>
    <row r="109" spans="1:6" ht="17.25" thickBot="1" thickTop="1">
      <c r="A109" s="81" t="s">
        <v>5</v>
      </c>
      <c r="B109" s="103"/>
      <c r="C109" s="103"/>
      <c r="D109" s="103"/>
      <c r="E109" s="151"/>
      <c r="F109" s="119"/>
    </row>
    <row r="110" spans="1:6" ht="15.75">
      <c r="A110" s="129" t="s">
        <v>103</v>
      </c>
      <c r="B110" s="87">
        <v>18324.5</v>
      </c>
      <c r="C110" s="87">
        <v>18432.5</v>
      </c>
      <c r="D110" s="134">
        <v>4740.56</v>
      </c>
      <c r="E110" s="134">
        <f t="shared" si="7"/>
        <v>25.718486369184866</v>
      </c>
      <c r="F110" s="88">
        <f t="shared" si="8"/>
        <v>13691.939999999999</v>
      </c>
    </row>
    <row r="111" spans="1:6" ht="16.5" thickBot="1">
      <c r="A111" s="106" t="s">
        <v>1</v>
      </c>
      <c r="B111" s="107">
        <f>SUM(B110:B110)</f>
        <v>18324.5</v>
      </c>
      <c r="C111" s="107">
        <f>SUM(C110:C110)</f>
        <v>18432.5</v>
      </c>
      <c r="D111" s="140">
        <f>SUM(D110:D110)</f>
        <v>4740.56</v>
      </c>
      <c r="E111" s="140">
        <f t="shared" si="7"/>
        <v>25.718486369184866</v>
      </c>
      <c r="F111" s="108">
        <f t="shared" si="8"/>
        <v>13691.939999999999</v>
      </c>
    </row>
    <row r="112" spans="1:6" ht="17.25" thickBot="1" thickTop="1">
      <c r="A112" s="109" t="s">
        <v>104</v>
      </c>
      <c r="B112" s="93">
        <f>SUM(B108,B111)</f>
        <v>32174.5</v>
      </c>
      <c r="C112" s="93">
        <f>SUM(C108,C111)</f>
        <v>38262.8</v>
      </c>
      <c r="D112" s="136">
        <f>SUM(D108,D111)</f>
        <v>24546.989999999998</v>
      </c>
      <c r="E112" s="145">
        <f t="shared" si="7"/>
        <v>64.15366883761773</v>
      </c>
      <c r="F112" s="97">
        <f t="shared" si="8"/>
        <v>13715.810000000005</v>
      </c>
    </row>
    <row r="113" ht="15.75" thickTop="1"/>
    <row r="114" ht="15.75">
      <c r="A114" s="67" t="s">
        <v>105</v>
      </c>
    </row>
    <row r="115" ht="15.75" thickBot="1"/>
    <row r="116" spans="1:6" ht="15.75" thickTop="1">
      <c r="A116" s="71"/>
      <c r="B116" s="72" t="s">
        <v>70</v>
      </c>
      <c r="C116" s="73" t="s">
        <v>1769</v>
      </c>
      <c r="D116" s="73" t="s">
        <v>1773</v>
      </c>
      <c r="E116" s="74" t="s">
        <v>1774</v>
      </c>
      <c r="F116" s="75" t="s">
        <v>1771</v>
      </c>
    </row>
    <row r="117" spans="1:6" ht="16.5" thickBot="1">
      <c r="A117" s="76" t="s">
        <v>0</v>
      </c>
      <c r="B117" s="77">
        <v>2015</v>
      </c>
      <c r="C117" s="133" t="s">
        <v>1029</v>
      </c>
      <c r="D117" s="133" t="s">
        <v>1029</v>
      </c>
      <c r="E117" s="78"/>
      <c r="F117" s="79"/>
    </row>
    <row r="118" spans="1:6" ht="17.25" thickBot="1" thickTop="1">
      <c r="A118" s="81" t="s">
        <v>4</v>
      </c>
      <c r="B118" s="82"/>
      <c r="C118" s="83"/>
      <c r="D118" s="83"/>
      <c r="E118" s="82"/>
      <c r="F118" s="84"/>
    </row>
    <row r="119" spans="1:6" ht="15.75">
      <c r="A119" s="85" t="s">
        <v>106</v>
      </c>
      <c r="B119" s="87">
        <v>0</v>
      </c>
      <c r="C119" s="87">
        <v>562</v>
      </c>
      <c r="D119" s="134">
        <v>561.14</v>
      </c>
      <c r="E119" s="134">
        <f>SUM(D119/C119)*100</f>
        <v>99.84697508896797</v>
      </c>
      <c r="F119" s="88">
        <f>SUM(C119-D119)</f>
        <v>0.8600000000000136</v>
      </c>
    </row>
    <row r="120" spans="1:6" ht="15.75">
      <c r="A120" s="124" t="s">
        <v>107</v>
      </c>
      <c r="B120" s="87">
        <v>420</v>
      </c>
      <c r="C120" s="87">
        <v>557.4</v>
      </c>
      <c r="D120" s="134">
        <v>422.33</v>
      </c>
      <c r="E120" s="134">
        <f aca="true" t="shared" si="9" ref="E120:E129">SUM(D120/C120)*100</f>
        <v>75.76785073555796</v>
      </c>
      <c r="F120" s="88">
        <f aca="true" t="shared" si="10" ref="F120:F129">SUM(C120-D120)</f>
        <v>135.07</v>
      </c>
    </row>
    <row r="121" spans="1:6" ht="15.75">
      <c r="A121" s="124" t="s">
        <v>108</v>
      </c>
      <c r="B121" s="87">
        <v>2450</v>
      </c>
      <c r="C121" s="87">
        <v>2450</v>
      </c>
      <c r="D121" s="134">
        <v>234.73</v>
      </c>
      <c r="E121" s="134">
        <f t="shared" si="9"/>
        <v>9.580816326530611</v>
      </c>
      <c r="F121" s="88">
        <f t="shared" si="10"/>
        <v>2215.27</v>
      </c>
    </row>
    <row r="122" spans="1:6" ht="15.75">
      <c r="A122" s="113" t="s">
        <v>109</v>
      </c>
      <c r="B122" s="90">
        <v>0</v>
      </c>
      <c r="C122" s="90">
        <v>1380</v>
      </c>
      <c r="D122" s="135">
        <v>413.98</v>
      </c>
      <c r="E122" s="134">
        <f t="shared" si="9"/>
        <v>29.998550724637685</v>
      </c>
      <c r="F122" s="88">
        <f t="shared" si="10"/>
        <v>966.02</v>
      </c>
    </row>
    <row r="123" spans="1:6" ht="16.5" thickBot="1">
      <c r="A123" s="91" t="s">
        <v>1</v>
      </c>
      <c r="B123" s="93">
        <f>SUM(B119:B122)</f>
        <v>2870</v>
      </c>
      <c r="C123" s="93">
        <f>SUM(C119:C122)</f>
        <v>4949.4</v>
      </c>
      <c r="D123" s="136">
        <f>SUM(D119:D122)</f>
        <v>1632.18</v>
      </c>
      <c r="E123" s="140">
        <f t="shared" si="9"/>
        <v>32.97733058552552</v>
      </c>
      <c r="F123" s="108">
        <f t="shared" si="10"/>
        <v>3317.2199999999993</v>
      </c>
    </row>
    <row r="124" spans="1:6" ht="17.25" thickBot="1" thickTop="1">
      <c r="A124" s="81" t="s">
        <v>5</v>
      </c>
      <c r="B124" s="103"/>
      <c r="C124" s="103"/>
      <c r="D124" s="103"/>
      <c r="E124" s="152"/>
      <c r="F124" s="150"/>
    </row>
    <row r="125" spans="1:6" ht="15.75">
      <c r="A125" s="85" t="s">
        <v>106</v>
      </c>
      <c r="B125" s="87">
        <v>112238.6</v>
      </c>
      <c r="C125" s="87">
        <v>118672.5</v>
      </c>
      <c r="D125" s="134">
        <v>74632.92</v>
      </c>
      <c r="E125" s="134">
        <f t="shared" si="9"/>
        <v>62.889818618466784</v>
      </c>
      <c r="F125" s="88">
        <f t="shared" si="10"/>
        <v>44039.58</v>
      </c>
    </row>
    <row r="126" spans="1:6" ht="15.75">
      <c r="A126" s="89" t="s">
        <v>110</v>
      </c>
      <c r="B126" s="87">
        <v>3085.4</v>
      </c>
      <c r="C126" s="87">
        <v>3745.8</v>
      </c>
      <c r="D126" s="134">
        <v>3633.86</v>
      </c>
      <c r="E126" s="134">
        <f t="shared" si="9"/>
        <v>97.01158631000052</v>
      </c>
      <c r="F126" s="88">
        <f t="shared" si="10"/>
        <v>111.94000000000005</v>
      </c>
    </row>
    <row r="127" spans="1:6" ht="15.75">
      <c r="A127" s="89" t="s">
        <v>109</v>
      </c>
      <c r="B127" s="87">
        <v>12541.6</v>
      </c>
      <c r="C127" s="87">
        <v>23589.7</v>
      </c>
      <c r="D127" s="134">
        <v>12850.03</v>
      </c>
      <c r="E127" s="134">
        <f t="shared" si="9"/>
        <v>54.473053917599636</v>
      </c>
      <c r="F127" s="88">
        <f t="shared" si="10"/>
        <v>10739.67</v>
      </c>
    </row>
    <row r="128" spans="1:6" ht="16.5" thickBot="1">
      <c r="A128" s="106" t="s">
        <v>1</v>
      </c>
      <c r="B128" s="107">
        <f>SUM(B125:B127)</f>
        <v>127865.6</v>
      </c>
      <c r="C128" s="107">
        <f>SUM(C125:C127)</f>
        <v>146008</v>
      </c>
      <c r="D128" s="140">
        <f>SUM(D125:D127)</f>
        <v>91116.81</v>
      </c>
      <c r="E128" s="140">
        <f t="shared" si="9"/>
        <v>62.40535450112322</v>
      </c>
      <c r="F128" s="108">
        <f t="shared" si="10"/>
        <v>54891.19</v>
      </c>
    </row>
    <row r="129" spans="1:6" ht="17.25" thickBot="1" thickTop="1">
      <c r="A129" s="109" t="s">
        <v>111</v>
      </c>
      <c r="B129" s="93">
        <f>SUM(B123,B128)</f>
        <v>130735.6</v>
      </c>
      <c r="C129" s="93">
        <f>SUM(C123,C128)</f>
        <v>150957.4</v>
      </c>
      <c r="D129" s="136">
        <f>SUM(D123,D128)</f>
        <v>92748.98999999999</v>
      </c>
      <c r="E129" s="145">
        <f t="shared" si="9"/>
        <v>61.440505732080695</v>
      </c>
      <c r="F129" s="97">
        <f t="shared" si="10"/>
        <v>58208.41</v>
      </c>
    </row>
    <row r="130" spans="1:6" ht="16.5" thickTop="1">
      <c r="A130" s="98"/>
      <c r="B130" s="110"/>
      <c r="C130" s="110"/>
      <c r="D130" s="110"/>
      <c r="E130" s="110"/>
      <c r="F130" s="100"/>
    </row>
    <row r="131" spans="1:6" ht="15.75">
      <c r="A131" s="101" t="s">
        <v>112</v>
      </c>
      <c r="B131" s="110"/>
      <c r="C131" s="110"/>
      <c r="D131" s="110"/>
      <c r="E131" s="110"/>
      <c r="F131" s="100"/>
    </row>
    <row r="132" ht="15.75" thickBot="1"/>
    <row r="133" spans="1:6" ht="15.75" thickTop="1">
      <c r="A133" s="71"/>
      <c r="B133" s="72" t="s">
        <v>70</v>
      </c>
      <c r="C133" s="73" t="s">
        <v>1769</v>
      </c>
      <c r="D133" s="73" t="s">
        <v>1773</v>
      </c>
      <c r="E133" s="74" t="s">
        <v>1774</v>
      </c>
      <c r="F133" s="75" t="s">
        <v>1771</v>
      </c>
    </row>
    <row r="134" spans="1:6" ht="16.5" thickBot="1">
      <c r="A134" s="76" t="s">
        <v>0</v>
      </c>
      <c r="B134" s="77">
        <v>2015</v>
      </c>
      <c r="C134" s="133" t="s">
        <v>1029</v>
      </c>
      <c r="D134" s="133" t="s">
        <v>1029</v>
      </c>
      <c r="E134" s="78"/>
      <c r="F134" s="79"/>
    </row>
    <row r="135" spans="1:6" ht="17.25" thickBot="1" thickTop="1">
      <c r="A135" s="81" t="s">
        <v>4</v>
      </c>
      <c r="B135" s="82"/>
      <c r="C135" s="83"/>
      <c r="D135" s="83"/>
      <c r="E135" s="82"/>
      <c r="F135" s="84"/>
    </row>
    <row r="136" spans="1:6" ht="15.75">
      <c r="A136" s="85" t="s">
        <v>113</v>
      </c>
      <c r="B136" s="87">
        <v>200</v>
      </c>
      <c r="C136" s="87">
        <v>0</v>
      </c>
      <c r="D136" s="134">
        <v>0</v>
      </c>
      <c r="E136" s="134"/>
      <c r="F136" s="88">
        <f>SUM(C136-D136)</f>
        <v>0</v>
      </c>
    </row>
    <row r="137" spans="1:6" ht="15.75">
      <c r="A137" s="85" t="s">
        <v>114</v>
      </c>
      <c r="B137" s="87">
        <v>32973</v>
      </c>
      <c r="C137" s="87">
        <v>45984.7</v>
      </c>
      <c r="D137" s="134">
        <v>43716.5</v>
      </c>
      <c r="E137" s="134">
        <f aca="true" t="shared" si="11" ref="E137:E155">SUM(D137/C137)*100</f>
        <v>95.06748983901167</v>
      </c>
      <c r="F137" s="88">
        <f aca="true" t="shared" si="12" ref="F137:F155">SUM(C137-D137)</f>
        <v>2268.199999999997</v>
      </c>
    </row>
    <row r="138" spans="1:6" ht="15.75">
      <c r="A138" s="85" t="s">
        <v>115</v>
      </c>
      <c r="B138" s="87">
        <v>3100</v>
      </c>
      <c r="C138" s="87">
        <v>3052.3</v>
      </c>
      <c r="D138" s="134">
        <v>3052.24</v>
      </c>
      <c r="E138" s="134">
        <f t="shared" si="11"/>
        <v>99.99803426923958</v>
      </c>
      <c r="F138" s="88">
        <f t="shared" si="12"/>
        <v>0.06000000000040018</v>
      </c>
    </row>
    <row r="139" spans="1:6" ht="15.75">
      <c r="A139" s="85" t="s">
        <v>116</v>
      </c>
      <c r="B139" s="87">
        <v>0</v>
      </c>
      <c r="C139" s="87">
        <v>395.9</v>
      </c>
      <c r="D139" s="134">
        <v>395.82</v>
      </c>
      <c r="E139" s="134">
        <f t="shared" si="11"/>
        <v>99.97979287698914</v>
      </c>
      <c r="F139" s="88">
        <f t="shared" si="12"/>
        <v>0.07999999999998408</v>
      </c>
    </row>
    <row r="140" spans="1:6" ht="15.75">
      <c r="A140" s="124" t="s">
        <v>150</v>
      </c>
      <c r="B140" s="87">
        <v>0</v>
      </c>
      <c r="C140" s="87">
        <v>146</v>
      </c>
      <c r="D140" s="134">
        <v>144.67</v>
      </c>
      <c r="E140" s="134">
        <f t="shared" si="11"/>
        <v>99.08904109589041</v>
      </c>
      <c r="F140" s="88">
        <f t="shared" si="12"/>
        <v>1.3300000000000125</v>
      </c>
    </row>
    <row r="141" spans="1:6" ht="15.75">
      <c r="A141" s="124" t="s">
        <v>117</v>
      </c>
      <c r="B141" s="87">
        <v>47560</v>
      </c>
      <c r="C141" s="87">
        <v>41863.7</v>
      </c>
      <c r="D141" s="134">
        <v>39349.6</v>
      </c>
      <c r="E141" s="134">
        <f t="shared" si="11"/>
        <v>93.9945585316157</v>
      </c>
      <c r="F141" s="88">
        <f t="shared" si="12"/>
        <v>2514.0999999999985</v>
      </c>
    </row>
    <row r="142" spans="1:6" ht="15.75">
      <c r="A142" s="124" t="s">
        <v>118</v>
      </c>
      <c r="B142" s="87">
        <v>0</v>
      </c>
      <c r="C142" s="87">
        <v>67.3</v>
      </c>
      <c r="D142" s="134">
        <v>67.14</v>
      </c>
      <c r="E142" s="134">
        <f t="shared" si="11"/>
        <v>99.76225854383358</v>
      </c>
      <c r="F142" s="88">
        <f t="shared" si="12"/>
        <v>0.1599999999999966</v>
      </c>
    </row>
    <row r="143" spans="1:6" ht="15.75">
      <c r="A143" s="124" t="s">
        <v>119</v>
      </c>
      <c r="B143" s="87">
        <v>0</v>
      </c>
      <c r="C143" s="87">
        <v>31.1</v>
      </c>
      <c r="D143" s="134">
        <v>29.51</v>
      </c>
      <c r="E143" s="134"/>
      <c r="F143" s="88">
        <f t="shared" si="12"/>
        <v>1.5899999999999999</v>
      </c>
    </row>
    <row r="144" spans="1:6" ht="15.75">
      <c r="A144" s="124" t="s">
        <v>120</v>
      </c>
      <c r="B144" s="87">
        <v>620</v>
      </c>
      <c r="C144" s="87">
        <v>723.7</v>
      </c>
      <c r="D144" s="134">
        <v>703.48</v>
      </c>
      <c r="E144" s="134">
        <f t="shared" si="11"/>
        <v>97.206024595827</v>
      </c>
      <c r="F144" s="88">
        <f t="shared" si="12"/>
        <v>20.220000000000027</v>
      </c>
    </row>
    <row r="145" spans="1:6" ht="15.75">
      <c r="A145" s="113" t="s">
        <v>1785</v>
      </c>
      <c r="B145" s="90">
        <v>0</v>
      </c>
      <c r="C145" s="90">
        <v>110</v>
      </c>
      <c r="D145" s="143">
        <v>110</v>
      </c>
      <c r="E145" s="143">
        <f t="shared" si="11"/>
        <v>100</v>
      </c>
      <c r="F145" s="333">
        <f t="shared" si="12"/>
        <v>0</v>
      </c>
    </row>
    <row r="146" spans="1:6" ht="16.5" thickBot="1">
      <c r="A146" s="91" t="s">
        <v>1</v>
      </c>
      <c r="B146" s="93">
        <f>SUM(B136:B145)</f>
        <v>84453</v>
      </c>
      <c r="C146" s="93">
        <f>SUM(C136:C145)</f>
        <v>92374.70000000001</v>
      </c>
      <c r="D146" s="140">
        <f>SUM(D136:D145)</f>
        <v>87568.95999999998</v>
      </c>
      <c r="E146" s="140">
        <f t="shared" si="11"/>
        <v>94.79755820587235</v>
      </c>
      <c r="F146" s="108">
        <f t="shared" si="12"/>
        <v>4805.740000000034</v>
      </c>
    </row>
    <row r="147" spans="1:6" ht="17.25" thickBot="1" thickTop="1">
      <c r="A147" s="168" t="s">
        <v>5</v>
      </c>
      <c r="B147" s="169"/>
      <c r="C147" s="169"/>
      <c r="D147" s="169"/>
      <c r="E147" s="589"/>
      <c r="F147" s="590"/>
    </row>
    <row r="148" spans="1:6" ht="15.75" thickTop="1">
      <c r="A148" s="71"/>
      <c r="B148" s="72" t="s">
        <v>70</v>
      </c>
      <c r="C148" s="73" t="s">
        <v>1769</v>
      </c>
      <c r="D148" s="73" t="s">
        <v>1773</v>
      </c>
      <c r="E148" s="74" t="s">
        <v>1774</v>
      </c>
      <c r="F148" s="75" t="s">
        <v>1771</v>
      </c>
    </row>
    <row r="149" spans="1:6" ht="16.5" thickBot="1">
      <c r="A149" s="147" t="s">
        <v>0</v>
      </c>
      <c r="B149" s="77">
        <v>2015</v>
      </c>
      <c r="C149" s="133" t="s">
        <v>1029</v>
      </c>
      <c r="D149" s="133" t="s">
        <v>1029</v>
      </c>
      <c r="E149" s="77"/>
      <c r="F149" s="149"/>
    </row>
    <row r="150" spans="1:6" ht="16.5" thickTop="1">
      <c r="A150" s="591" t="s">
        <v>114</v>
      </c>
      <c r="B150" s="592">
        <v>163</v>
      </c>
      <c r="C150" s="592">
        <v>113.4</v>
      </c>
      <c r="D150" s="592">
        <v>33</v>
      </c>
      <c r="E150" s="592">
        <f>SUM(D150/C150)*100</f>
        <v>29.100529100529098</v>
      </c>
      <c r="F150" s="593">
        <f>SUM(C150-D150)</f>
        <v>80.4</v>
      </c>
    </row>
    <row r="151" spans="1:6" ht="15.75">
      <c r="A151" s="85" t="s">
        <v>116</v>
      </c>
      <c r="B151" s="87">
        <v>82</v>
      </c>
      <c r="C151" s="87">
        <v>82</v>
      </c>
      <c r="D151" s="134">
        <v>81.96</v>
      </c>
      <c r="E151" s="134">
        <f t="shared" si="11"/>
        <v>99.95121951219511</v>
      </c>
      <c r="F151" s="88">
        <f t="shared" si="12"/>
        <v>0.04000000000000625</v>
      </c>
    </row>
    <row r="152" spans="1:6" ht="15.75">
      <c r="A152" s="124" t="s">
        <v>117</v>
      </c>
      <c r="B152" s="87">
        <v>21632.1</v>
      </c>
      <c r="C152" s="87">
        <v>3853.8</v>
      </c>
      <c r="D152" s="134">
        <v>3460.63</v>
      </c>
      <c r="E152" s="134">
        <f t="shared" si="11"/>
        <v>89.79786185064093</v>
      </c>
      <c r="F152" s="88">
        <f t="shared" si="12"/>
        <v>393.1700000000001</v>
      </c>
    </row>
    <row r="153" spans="1:6" ht="31.5">
      <c r="A153" s="338" t="s">
        <v>1786</v>
      </c>
      <c r="B153" s="137">
        <v>0</v>
      </c>
      <c r="C153" s="137">
        <v>45</v>
      </c>
      <c r="D153" s="143">
        <v>45</v>
      </c>
      <c r="E153" s="143">
        <f t="shared" si="11"/>
        <v>100</v>
      </c>
      <c r="F153" s="333">
        <f t="shared" si="12"/>
        <v>0</v>
      </c>
    </row>
    <row r="154" spans="1:6" ht="16.5" thickBot="1">
      <c r="A154" s="106" t="s">
        <v>1</v>
      </c>
      <c r="B154" s="107">
        <f>SUM(B150:B153)</f>
        <v>21877.1</v>
      </c>
      <c r="C154" s="107">
        <f>SUM(C150:C153)</f>
        <v>4094.2000000000003</v>
      </c>
      <c r="D154" s="140">
        <f>SUM(D150:D153)</f>
        <v>3620.59</v>
      </c>
      <c r="E154" s="140">
        <f t="shared" si="11"/>
        <v>88.43217234136095</v>
      </c>
      <c r="F154" s="108">
        <f t="shared" si="12"/>
        <v>473.6100000000001</v>
      </c>
    </row>
    <row r="155" spans="1:6" ht="17.25" thickBot="1" thickTop="1">
      <c r="A155" s="109" t="s">
        <v>121</v>
      </c>
      <c r="B155" s="93">
        <f>SUM(B146,B154)</f>
        <v>106330.1</v>
      </c>
      <c r="C155" s="93">
        <f>SUM(C146,C154)</f>
        <v>96468.90000000001</v>
      </c>
      <c r="D155" s="136">
        <f>SUM(D146,D154)</f>
        <v>91189.54999999997</v>
      </c>
      <c r="E155" s="145">
        <f t="shared" si="11"/>
        <v>94.52740727840782</v>
      </c>
      <c r="F155" s="97">
        <f t="shared" si="12"/>
        <v>5279.350000000035</v>
      </c>
    </row>
    <row r="156" ht="15.75" thickTop="1"/>
    <row r="157" ht="15.75">
      <c r="A157" s="67" t="s">
        <v>122</v>
      </c>
    </row>
    <row r="158" ht="15.75" thickBot="1"/>
    <row r="159" spans="1:6" ht="15.75" thickTop="1">
      <c r="A159" s="71"/>
      <c r="B159" s="72" t="s">
        <v>70</v>
      </c>
      <c r="C159" s="73" t="s">
        <v>1769</v>
      </c>
      <c r="D159" s="73" t="s">
        <v>1773</v>
      </c>
      <c r="E159" s="74" t="s">
        <v>1774</v>
      </c>
      <c r="F159" s="75" t="s">
        <v>1771</v>
      </c>
    </row>
    <row r="160" spans="1:6" ht="16.5" thickBot="1">
      <c r="A160" s="130" t="s">
        <v>123</v>
      </c>
      <c r="B160" s="77">
        <v>2015</v>
      </c>
      <c r="C160" s="133" t="s">
        <v>1029</v>
      </c>
      <c r="D160" s="133" t="s">
        <v>1029</v>
      </c>
      <c r="E160" s="78"/>
      <c r="F160" s="79"/>
    </row>
    <row r="161" spans="1:6" ht="17.25" thickBot="1" thickTop="1">
      <c r="A161" s="81" t="s">
        <v>4</v>
      </c>
      <c r="B161" s="82"/>
      <c r="C161" s="83"/>
      <c r="D161" s="83"/>
      <c r="E161" s="82"/>
      <c r="F161" s="84"/>
    </row>
    <row r="162" spans="1:6" ht="15.75">
      <c r="A162" s="120" t="s">
        <v>1787</v>
      </c>
      <c r="B162" s="339">
        <v>0</v>
      </c>
      <c r="C162" s="339">
        <v>370</v>
      </c>
      <c r="D162" s="340">
        <v>370</v>
      </c>
      <c r="E162" s="339">
        <f>SUM(D162/C162)*100</f>
        <v>100</v>
      </c>
      <c r="F162" s="341">
        <f>SUM(C162-D162)</f>
        <v>0</v>
      </c>
    </row>
    <row r="163" spans="1:6" ht="31.5">
      <c r="A163" s="124" t="s">
        <v>1788</v>
      </c>
      <c r="B163" s="87">
        <v>240</v>
      </c>
      <c r="C163" s="90">
        <v>507.8</v>
      </c>
      <c r="D163" s="135">
        <v>481.81</v>
      </c>
      <c r="E163" s="158">
        <f aca="true" t="shared" si="13" ref="E163:E183">SUM(D163/C163)*100</f>
        <v>94.88184324537218</v>
      </c>
      <c r="F163" s="159">
        <f aca="true" t="shared" si="14" ref="F163:F183">SUM(C163-D163)</f>
        <v>25.99000000000001</v>
      </c>
    </row>
    <row r="164" spans="1:6" ht="20.25" customHeight="1">
      <c r="A164" s="124" t="s">
        <v>151</v>
      </c>
      <c r="B164" s="87">
        <v>0</v>
      </c>
      <c r="C164" s="90">
        <v>3866.3</v>
      </c>
      <c r="D164" s="135">
        <v>2980.87</v>
      </c>
      <c r="E164" s="158">
        <f t="shared" si="13"/>
        <v>77.09877660812663</v>
      </c>
      <c r="F164" s="159">
        <f t="shared" si="14"/>
        <v>885.4300000000003</v>
      </c>
    </row>
    <row r="165" spans="1:6" ht="30" customHeight="1">
      <c r="A165" s="124" t="s">
        <v>1789</v>
      </c>
      <c r="B165" s="87">
        <v>100</v>
      </c>
      <c r="C165" s="90">
        <v>100</v>
      </c>
      <c r="D165" s="135">
        <v>36</v>
      </c>
      <c r="E165" s="158">
        <f t="shared" si="13"/>
        <v>36</v>
      </c>
      <c r="F165" s="159">
        <f t="shared" si="14"/>
        <v>64</v>
      </c>
    </row>
    <row r="166" spans="1:6" ht="30" customHeight="1">
      <c r="A166" s="124" t="s">
        <v>1790</v>
      </c>
      <c r="B166" s="87">
        <v>0</v>
      </c>
      <c r="C166" s="90">
        <v>440</v>
      </c>
      <c r="D166" s="135">
        <v>440</v>
      </c>
      <c r="E166" s="158">
        <f t="shared" si="13"/>
        <v>100</v>
      </c>
      <c r="F166" s="159">
        <f t="shared" si="14"/>
        <v>0</v>
      </c>
    </row>
    <row r="167" spans="1:6" ht="15.75">
      <c r="A167" s="124" t="s">
        <v>152</v>
      </c>
      <c r="B167" s="87">
        <v>0</v>
      </c>
      <c r="C167" s="90">
        <v>225</v>
      </c>
      <c r="D167" s="135">
        <v>225</v>
      </c>
      <c r="E167" s="158">
        <f t="shared" si="13"/>
        <v>100</v>
      </c>
      <c r="F167" s="159">
        <f t="shared" si="14"/>
        <v>0</v>
      </c>
    </row>
    <row r="168" spans="1:6" ht="31.5">
      <c r="A168" s="113" t="s">
        <v>124</v>
      </c>
      <c r="B168" s="90">
        <v>20167</v>
      </c>
      <c r="C168" s="90">
        <v>24738</v>
      </c>
      <c r="D168" s="135">
        <v>24738</v>
      </c>
      <c r="E168" s="158">
        <f t="shared" si="13"/>
        <v>100</v>
      </c>
      <c r="F168" s="159">
        <f t="shared" si="14"/>
        <v>0</v>
      </c>
    </row>
    <row r="169" spans="1:6" ht="15.75">
      <c r="A169" s="338" t="s">
        <v>1791</v>
      </c>
      <c r="B169" s="342">
        <v>0</v>
      </c>
      <c r="C169" s="343">
        <v>15</v>
      </c>
      <c r="D169" s="342">
        <v>15</v>
      </c>
      <c r="E169" s="342">
        <f>SUM(D169/C169)*100</f>
        <v>100</v>
      </c>
      <c r="F169" s="344">
        <f>SUM(C169-D169)</f>
        <v>0</v>
      </c>
    </row>
    <row r="170" spans="1:6" ht="15.75">
      <c r="A170" s="113" t="s">
        <v>1792</v>
      </c>
      <c r="B170" s="90">
        <v>0</v>
      </c>
      <c r="C170" s="345">
        <v>40</v>
      </c>
      <c r="D170" s="346">
        <v>40</v>
      </c>
      <c r="E170" s="347">
        <f t="shared" si="13"/>
        <v>100</v>
      </c>
      <c r="F170" s="348">
        <f t="shared" si="14"/>
        <v>0</v>
      </c>
    </row>
    <row r="171" spans="1:6" ht="15.75">
      <c r="A171" s="113" t="s">
        <v>125</v>
      </c>
      <c r="B171" s="90">
        <v>367</v>
      </c>
      <c r="C171" s="90">
        <v>412</v>
      </c>
      <c r="D171" s="135">
        <v>412</v>
      </c>
      <c r="E171" s="158">
        <f t="shared" si="13"/>
        <v>100</v>
      </c>
      <c r="F171" s="159">
        <f t="shared" si="14"/>
        <v>0</v>
      </c>
    </row>
    <row r="172" spans="1:6" ht="15.75">
      <c r="A172" s="124" t="s">
        <v>1793</v>
      </c>
      <c r="B172" s="138">
        <v>7642</v>
      </c>
      <c r="C172" s="138">
        <v>8922</v>
      </c>
      <c r="D172" s="138">
        <v>8922</v>
      </c>
      <c r="E172" s="138">
        <f>SUM(D172/C172)*100</f>
        <v>100</v>
      </c>
      <c r="F172" s="139">
        <f>SUM(C172-D172)</f>
        <v>0</v>
      </c>
    </row>
    <row r="173" spans="1:6" ht="31.5">
      <c r="A173" s="124" t="s">
        <v>126</v>
      </c>
      <c r="B173" s="87">
        <v>90</v>
      </c>
      <c r="C173" s="87">
        <v>920</v>
      </c>
      <c r="D173" s="134">
        <v>863.62</v>
      </c>
      <c r="E173" s="177">
        <f t="shared" si="13"/>
        <v>93.87173913043479</v>
      </c>
      <c r="F173" s="178">
        <f t="shared" si="14"/>
        <v>56.379999999999995</v>
      </c>
    </row>
    <row r="174" spans="1:6" ht="15.75">
      <c r="A174" s="124" t="s">
        <v>1794</v>
      </c>
      <c r="B174" s="87">
        <v>0</v>
      </c>
      <c r="C174" s="90">
        <v>36.8</v>
      </c>
      <c r="D174" s="135">
        <v>36.8</v>
      </c>
      <c r="E174" s="158">
        <f t="shared" si="13"/>
        <v>100</v>
      </c>
      <c r="F174" s="159">
        <f t="shared" si="14"/>
        <v>0</v>
      </c>
    </row>
    <row r="175" spans="1:6" ht="15.75">
      <c r="A175" s="124" t="s">
        <v>1795</v>
      </c>
      <c r="B175" s="87">
        <v>0</v>
      </c>
      <c r="C175" s="90">
        <v>130</v>
      </c>
      <c r="D175" s="135">
        <v>130</v>
      </c>
      <c r="E175" s="158">
        <f t="shared" si="13"/>
        <v>100</v>
      </c>
      <c r="F175" s="159">
        <f t="shared" si="14"/>
        <v>0</v>
      </c>
    </row>
    <row r="176" spans="1:6" ht="31.5">
      <c r="A176" s="124" t="s">
        <v>1796</v>
      </c>
      <c r="B176" s="87">
        <v>0</v>
      </c>
      <c r="C176" s="90">
        <v>131</v>
      </c>
      <c r="D176" s="135">
        <v>131</v>
      </c>
      <c r="E176" s="158">
        <f t="shared" si="13"/>
        <v>100</v>
      </c>
      <c r="F176" s="159">
        <f t="shared" si="14"/>
        <v>0</v>
      </c>
    </row>
    <row r="177" spans="1:6" ht="15.75">
      <c r="A177" s="124" t="s">
        <v>127</v>
      </c>
      <c r="B177" s="87">
        <v>200</v>
      </c>
      <c r="C177" s="90">
        <v>558.5</v>
      </c>
      <c r="D177" s="135">
        <v>365.61</v>
      </c>
      <c r="E177" s="158">
        <f t="shared" si="13"/>
        <v>65.46284691136974</v>
      </c>
      <c r="F177" s="159">
        <f t="shared" si="14"/>
        <v>192.89</v>
      </c>
    </row>
    <row r="178" spans="1:6" ht="15.75">
      <c r="A178" s="124" t="s">
        <v>128</v>
      </c>
      <c r="B178" s="87">
        <v>3434</v>
      </c>
      <c r="C178" s="90">
        <v>3715</v>
      </c>
      <c r="D178" s="135">
        <v>3188.86</v>
      </c>
      <c r="E178" s="158">
        <f t="shared" si="13"/>
        <v>85.83741588156124</v>
      </c>
      <c r="F178" s="349">
        <f t="shared" si="14"/>
        <v>526.1399999999999</v>
      </c>
    </row>
    <row r="179" spans="1:6" ht="16.5" thickBot="1">
      <c r="A179" s="91" t="s">
        <v>1</v>
      </c>
      <c r="B179" s="93">
        <f>SUM(B162:B168,B170:B171,B172:B178)</f>
        <v>32240</v>
      </c>
      <c r="C179" s="93">
        <f>SUM(C162:C168,C169:C171,C172:C178)</f>
        <v>45127.4</v>
      </c>
      <c r="D179" s="136">
        <f>SUM(D162:D168,D169:D171,D172:D178)</f>
        <v>43376.57000000001</v>
      </c>
      <c r="E179" s="594">
        <f t="shared" si="13"/>
        <v>96.12025066810853</v>
      </c>
      <c r="F179" s="597">
        <f>SUM(F162:F168,F169:F171,F172:F178)</f>
        <v>1750.83</v>
      </c>
    </row>
    <row r="180" spans="1:6" ht="17.25" thickBot="1" thickTop="1">
      <c r="A180" s="81" t="s">
        <v>5</v>
      </c>
      <c r="B180" s="102"/>
      <c r="C180" s="103"/>
      <c r="D180" s="350"/>
      <c r="E180" s="138"/>
      <c r="F180" s="139"/>
    </row>
    <row r="181" spans="1:6" ht="31.5">
      <c r="A181" s="124" t="s">
        <v>129</v>
      </c>
      <c r="B181" s="87">
        <v>22086.6</v>
      </c>
      <c r="C181" s="87">
        <v>22086.6</v>
      </c>
      <c r="D181" s="134">
        <v>0</v>
      </c>
      <c r="E181" s="155">
        <f t="shared" si="13"/>
        <v>0</v>
      </c>
      <c r="F181" s="160">
        <f t="shared" si="14"/>
        <v>22086.6</v>
      </c>
    </row>
    <row r="182" spans="1:6" ht="16.5" thickBot="1">
      <c r="A182" s="106" t="s">
        <v>1</v>
      </c>
      <c r="B182" s="107">
        <f>SUM(B181:B181)</f>
        <v>22086.6</v>
      </c>
      <c r="C182" s="107">
        <f>SUM(C181:C181)</f>
        <v>22086.6</v>
      </c>
      <c r="D182" s="140">
        <f>SUM(D181:D181)</f>
        <v>0</v>
      </c>
      <c r="E182" s="595">
        <f t="shared" si="13"/>
        <v>0</v>
      </c>
      <c r="F182" s="157">
        <f t="shared" si="14"/>
        <v>22086.6</v>
      </c>
    </row>
    <row r="183" spans="1:6" ht="33" thickBot="1" thickTop="1">
      <c r="A183" s="131" t="s">
        <v>130</v>
      </c>
      <c r="B183" s="93">
        <f>SUM(B179,B182)</f>
        <v>54326.6</v>
      </c>
      <c r="C183" s="93">
        <f>SUM(C179,C182)</f>
        <v>67214</v>
      </c>
      <c r="D183" s="136">
        <f>SUM(D179,D182)</f>
        <v>43376.57000000001</v>
      </c>
      <c r="E183" s="596">
        <f t="shared" si="13"/>
        <v>64.53502246555777</v>
      </c>
      <c r="F183" s="157">
        <f t="shared" si="14"/>
        <v>23837.429999999993</v>
      </c>
    </row>
    <row r="184" spans="1:6" ht="16.5" thickTop="1">
      <c r="A184" s="598"/>
      <c r="B184" s="110"/>
      <c r="C184" s="110"/>
      <c r="D184" s="110"/>
      <c r="E184" s="110"/>
      <c r="F184" s="599"/>
    </row>
    <row r="185" spans="1:6" ht="15.75">
      <c r="A185" s="588" t="s">
        <v>131</v>
      </c>
      <c r="B185" s="110"/>
      <c r="C185" s="110"/>
      <c r="D185" s="110"/>
      <c r="E185" s="110"/>
      <c r="F185" s="599"/>
    </row>
    <row r="186" spans="1:6" ht="16.5" thickBot="1">
      <c r="A186" s="598"/>
      <c r="B186" s="110"/>
      <c r="C186" s="110"/>
      <c r="D186" s="110"/>
      <c r="E186" s="110"/>
      <c r="F186" s="599"/>
    </row>
    <row r="187" spans="1:6" ht="15.75" thickTop="1">
      <c r="A187" s="71"/>
      <c r="B187" s="72" t="s">
        <v>70</v>
      </c>
      <c r="C187" s="73" t="s">
        <v>1769</v>
      </c>
      <c r="D187" s="73" t="s">
        <v>1773</v>
      </c>
      <c r="E187" s="74" t="s">
        <v>1774</v>
      </c>
      <c r="F187" s="75" t="s">
        <v>1771</v>
      </c>
    </row>
    <row r="188" spans="1:6" ht="16.5" thickBot="1">
      <c r="A188" s="76" t="s">
        <v>0</v>
      </c>
      <c r="B188" s="77">
        <v>2015</v>
      </c>
      <c r="C188" s="133" t="s">
        <v>1029</v>
      </c>
      <c r="D188" s="133" t="s">
        <v>1029</v>
      </c>
      <c r="E188" s="78"/>
      <c r="F188" s="79"/>
    </row>
    <row r="189" spans="1:6" ht="17.25" thickBot="1" thickTop="1">
      <c r="A189" s="81" t="s">
        <v>5</v>
      </c>
      <c r="B189" s="102"/>
      <c r="C189" s="103"/>
      <c r="D189" s="103"/>
      <c r="E189" s="104"/>
      <c r="F189" s="105"/>
    </row>
    <row r="190" spans="1:6" ht="31.5">
      <c r="A190" s="124" t="s">
        <v>132</v>
      </c>
      <c r="B190" s="87">
        <v>1526</v>
      </c>
      <c r="C190" s="87">
        <v>1500</v>
      </c>
      <c r="D190" s="134">
        <v>0</v>
      </c>
      <c r="E190" s="134">
        <f>SUM(D190/C190)*100</f>
        <v>0</v>
      </c>
      <c r="F190" s="88">
        <f>SUM(C190-D190)</f>
        <v>1500</v>
      </c>
    </row>
    <row r="191" spans="1:6" ht="16.5" thickBot="1">
      <c r="A191" s="106" t="s">
        <v>1</v>
      </c>
      <c r="B191" s="107">
        <f>SUM(B190:B190)</f>
        <v>1526</v>
      </c>
      <c r="C191" s="107">
        <f>SUM(C190:C190)</f>
        <v>1500</v>
      </c>
      <c r="D191" s="140">
        <f>SUM(D190:D190)</f>
        <v>0</v>
      </c>
      <c r="E191" s="140">
        <f>SUM(D191/C191)*100</f>
        <v>0</v>
      </c>
      <c r="F191" s="108">
        <f>SUM(C191-D191)</f>
        <v>1500</v>
      </c>
    </row>
    <row r="192" spans="1:6" ht="17.25" thickBot="1" thickTop="1">
      <c r="A192" s="109" t="s">
        <v>133</v>
      </c>
      <c r="B192" s="93">
        <f>SUM(B191)</f>
        <v>1526</v>
      </c>
      <c r="C192" s="93">
        <f>SUM(C191)</f>
        <v>1500</v>
      </c>
      <c r="D192" s="136">
        <f>SUM(D191)</f>
        <v>0</v>
      </c>
      <c r="E192" s="136">
        <f>SUM(D192/C192)*100</f>
        <v>0</v>
      </c>
      <c r="F192" s="94">
        <f>SUM(C192-D192)</f>
        <v>1500</v>
      </c>
    </row>
    <row r="193" spans="1:6" ht="16.5" thickTop="1">
      <c r="A193" s="98"/>
      <c r="B193" s="110"/>
      <c r="C193" s="110"/>
      <c r="D193" s="110"/>
      <c r="E193" s="110"/>
      <c r="F193" s="100"/>
    </row>
    <row r="194" spans="1:6" ht="15.75">
      <c r="A194" s="101" t="s">
        <v>134</v>
      </c>
      <c r="B194" s="110"/>
      <c r="C194" s="110"/>
      <c r="D194" s="110"/>
      <c r="E194" s="110"/>
      <c r="F194" s="100"/>
    </row>
    <row r="195" ht="15.75" thickBot="1"/>
    <row r="196" spans="1:6" ht="15.75" thickTop="1">
      <c r="A196" s="71"/>
      <c r="B196" s="72" t="s">
        <v>70</v>
      </c>
      <c r="C196" s="73" t="s">
        <v>1769</v>
      </c>
      <c r="D196" s="73" t="s">
        <v>1770</v>
      </c>
      <c r="E196" s="74" t="s">
        <v>1774</v>
      </c>
      <c r="F196" s="75" t="s">
        <v>1771</v>
      </c>
    </row>
    <row r="197" spans="1:6" ht="16.5" thickBot="1">
      <c r="A197" s="76" t="s">
        <v>0</v>
      </c>
      <c r="B197" s="77">
        <v>2015</v>
      </c>
      <c r="C197" s="133" t="s">
        <v>1029</v>
      </c>
      <c r="D197" s="133" t="s">
        <v>1029</v>
      </c>
      <c r="E197" s="78"/>
      <c r="F197" s="79"/>
    </row>
    <row r="198" spans="1:6" ht="17.25" thickBot="1" thickTop="1">
      <c r="A198" s="81" t="s">
        <v>4</v>
      </c>
      <c r="B198" s="82"/>
      <c r="C198" s="83"/>
      <c r="D198" s="83"/>
      <c r="E198" s="82"/>
      <c r="F198" s="84"/>
    </row>
    <row r="199" spans="1:6" ht="15.75">
      <c r="A199" s="85" t="s">
        <v>135</v>
      </c>
      <c r="B199" s="87">
        <v>16567.5</v>
      </c>
      <c r="C199" s="87">
        <v>18014.5</v>
      </c>
      <c r="D199" s="134">
        <v>15397.47</v>
      </c>
      <c r="E199" s="134">
        <f>SUM(D199/C199)*100</f>
        <v>85.47264703433345</v>
      </c>
      <c r="F199" s="88">
        <f>SUM(C199-D199)</f>
        <v>2617.0300000000007</v>
      </c>
    </row>
    <row r="200" spans="1:6" ht="15.75">
      <c r="A200" s="89" t="s">
        <v>136</v>
      </c>
      <c r="B200" s="90">
        <v>270097.8</v>
      </c>
      <c r="C200" s="90">
        <v>314827.7</v>
      </c>
      <c r="D200" s="135">
        <v>281589.3</v>
      </c>
      <c r="E200" s="134">
        <f aca="true" t="shared" si="15" ref="E200:E205">SUM(D200/C200)*100</f>
        <v>89.44235211831742</v>
      </c>
      <c r="F200" s="88">
        <f aca="true" t="shared" si="16" ref="F200:F205">SUM(C200-D200)</f>
        <v>33238.40000000002</v>
      </c>
    </row>
    <row r="201" spans="1:6" ht="16.5" thickBot="1">
      <c r="A201" s="91" t="s">
        <v>1</v>
      </c>
      <c r="B201" s="93">
        <f>SUM(B199:B200)</f>
        <v>286665.3</v>
      </c>
      <c r="C201" s="93">
        <f>SUM(C199:C200)</f>
        <v>332842.2</v>
      </c>
      <c r="D201" s="140">
        <f>SUM(D199:D200)</f>
        <v>296986.76999999996</v>
      </c>
      <c r="E201" s="140">
        <f t="shared" si="15"/>
        <v>89.22749879672708</v>
      </c>
      <c r="F201" s="108">
        <f t="shared" si="16"/>
        <v>35855.43000000005</v>
      </c>
    </row>
    <row r="202" spans="1:6" ht="17.25" thickBot="1" thickTop="1">
      <c r="A202" s="81" t="s">
        <v>5</v>
      </c>
      <c r="B202" s="102"/>
      <c r="C202" s="103"/>
      <c r="D202" s="103"/>
      <c r="E202" s="161"/>
      <c r="F202" s="144"/>
    </row>
    <row r="203" spans="1:6" ht="15.75">
      <c r="A203" s="85" t="s">
        <v>136</v>
      </c>
      <c r="B203" s="87">
        <v>790.4</v>
      </c>
      <c r="C203" s="87">
        <v>5460.9</v>
      </c>
      <c r="D203" s="134">
        <v>1348.09</v>
      </c>
      <c r="E203" s="134">
        <f t="shared" si="15"/>
        <v>24.68622388251021</v>
      </c>
      <c r="F203" s="88">
        <f t="shared" si="16"/>
        <v>4112.8099999999995</v>
      </c>
    </row>
    <row r="204" spans="1:6" ht="16.5" thickBot="1">
      <c r="A204" s="106" t="s">
        <v>1</v>
      </c>
      <c r="B204" s="107">
        <f>SUM(B203:B203)</f>
        <v>790.4</v>
      </c>
      <c r="C204" s="107">
        <f>SUM(C203:C203)</f>
        <v>5460.9</v>
      </c>
      <c r="D204" s="140">
        <f>SUM(D203:D203)</f>
        <v>1348.09</v>
      </c>
      <c r="E204" s="136">
        <f t="shared" si="15"/>
        <v>24.68622388251021</v>
      </c>
      <c r="F204" s="108">
        <f t="shared" si="16"/>
        <v>4112.8099999999995</v>
      </c>
    </row>
    <row r="205" spans="1:6" ht="17.25" thickBot="1" thickTop="1">
      <c r="A205" s="131" t="s">
        <v>137</v>
      </c>
      <c r="B205" s="93">
        <f>SUM(B201,B204)</f>
        <v>287455.7</v>
      </c>
      <c r="C205" s="93">
        <f>SUM(C201,C204)</f>
        <v>338303.10000000003</v>
      </c>
      <c r="D205" s="136">
        <f>SUM(D201,D204)</f>
        <v>298334.86</v>
      </c>
      <c r="E205" s="140">
        <f t="shared" si="15"/>
        <v>88.18567136984555</v>
      </c>
      <c r="F205" s="108">
        <f t="shared" si="16"/>
        <v>39968.24000000005</v>
      </c>
    </row>
    <row r="206" spans="1:6" ht="16.5" thickTop="1">
      <c r="A206" s="132"/>
      <c r="B206" s="110"/>
      <c r="C206" s="110"/>
      <c r="D206" s="110"/>
      <c r="E206" s="110"/>
      <c r="F206" s="111"/>
    </row>
    <row r="207" spans="1:6" ht="15.75">
      <c r="A207" s="101" t="s">
        <v>138</v>
      </c>
      <c r="B207" s="110"/>
      <c r="C207" s="110"/>
      <c r="D207" s="110"/>
      <c r="E207" s="110"/>
      <c r="F207" s="111"/>
    </row>
    <row r="208" ht="15.75" thickBot="1"/>
    <row r="209" spans="1:6" ht="15.75" thickTop="1">
      <c r="A209" s="71"/>
      <c r="B209" s="72" t="s">
        <v>70</v>
      </c>
      <c r="C209" s="73" t="s">
        <v>1797</v>
      </c>
      <c r="D209" s="73" t="s">
        <v>1773</v>
      </c>
      <c r="E209" s="74" t="s">
        <v>1774</v>
      </c>
      <c r="F209" s="75" t="s">
        <v>1771</v>
      </c>
    </row>
    <row r="210" spans="1:6" ht="16.5" thickBot="1">
      <c r="A210" s="76" t="s">
        <v>0</v>
      </c>
      <c r="B210" s="77">
        <v>2015</v>
      </c>
      <c r="C210" s="133" t="s">
        <v>1029</v>
      </c>
      <c r="D210" s="133" t="s">
        <v>1029</v>
      </c>
      <c r="E210" s="78"/>
      <c r="F210" s="79"/>
    </row>
    <row r="211" spans="1:6" ht="17.25" thickBot="1" thickTop="1">
      <c r="A211" s="81" t="s">
        <v>4</v>
      </c>
      <c r="B211" s="82"/>
      <c r="C211" s="83"/>
      <c r="D211" s="83"/>
      <c r="E211" s="82"/>
      <c r="F211" s="84"/>
    </row>
    <row r="212" spans="1:6" ht="15.75">
      <c r="A212" s="124" t="s">
        <v>139</v>
      </c>
      <c r="B212" s="87">
        <v>200</v>
      </c>
      <c r="C212" s="87">
        <v>607.3</v>
      </c>
      <c r="D212" s="134">
        <v>607.19</v>
      </c>
      <c r="E212" s="134">
        <f>SUM(D212/C212)*100</f>
        <v>99.98188704100117</v>
      </c>
      <c r="F212" s="88">
        <f>SUM(C212-D212)</f>
        <v>0.10999999999989996</v>
      </c>
    </row>
    <row r="213" spans="1:6" ht="15.75">
      <c r="A213" s="89" t="s">
        <v>140</v>
      </c>
      <c r="B213" s="90">
        <v>3800</v>
      </c>
      <c r="C213" s="90">
        <v>3871</v>
      </c>
      <c r="D213" s="135">
        <v>3870.64</v>
      </c>
      <c r="E213" s="134">
        <f>SUM(D213/C213)*100</f>
        <v>99.99070007749935</v>
      </c>
      <c r="F213" s="88">
        <f>SUM(C213-D213)</f>
        <v>0.36000000000012733</v>
      </c>
    </row>
    <row r="214" spans="1:6" ht="15.75">
      <c r="A214" s="89" t="s">
        <v>1798</v>
      </c>
      <c r="B214" s="90">
        <v>0</v>
      </c>
      <c r="C214" s="90">
        <v>563.5</v>
      </c>
      <c r="D214" s="135">
        <v>563.37</v>
      </c>
      <c r="E214" s="134">
        <f>SUM(D214/C214)*100</f>
        <v>99.97692990239574</v>
      </c>
      <c r="F214" s="88">
        <f>SUM(C214-D214)</f>
        <v>0.12999999999999545</v>
      </c>
    </row>
    <row r="215" spans="1:6" ht="16.5" thickBot="1">
      <c r="A215" s="91" t="s">
        <v>1</v>
      </c>
      <c r="B215" s="93">
        <f>SUM(B212:B214)</f>
        <v>4000</v>
      </c>
      <c r="C215" s="93">
        <f>SUM(C212:C214)</f>
        <v>5041.8</v>
      </c>
      <c r="D215" s="136">
        <f>SUM(D212:D214)</f>
        <v>5041.2</v>
      </c>
      <c r="E215" s="153">
        <f>SUM(D215/C215)*100</f>
        <v>99.988099488278</v>
      </c>
      <c r="F215" s="108">
        <f>SUM(C215-D215)</f>
        <v>0.6000000000003638</v>
      </c>
    </row>
    <row r="216" spans="1:6" ht="17.25" thickBot="1" thickTop="1">
      <c r="A216" s="109" t="s">
        <v>141</v>
      </c>
      <c r="B216" s="93">
        <f>SUM(B215,)</f>
        <v>4000</v>
      </c>
      <c r="C216" s="93">
        <f>SUM(C215,)</f>
        <v>5041.8</v>
      </c>
      <c r="D216" s="136">
        <f>SUM(D215,)</f>
        <v>5041.2</v>
      </c>
      <c r="E216" s="145">
        <f>SUM(E215,)</f>
        <v>99.988099488278</v>
      </c>
      <c r="F216" s="97">
        <f>SUM(C216-D216)</f>
        <v>0.6000000000003638</v>
      </c>
    </row>
    <row r="217" spans="1:6" ht="16.5" thickTop="1">
      <c r="A217" s="98"/>
      <c r="B217" s="110"/>
      <c r="C217" s="110"/>
      <c r="D217" s="110"/>
      <c r="E217" s="110"/>
      <c r="F217" s="100"/>
    </row>
    <row r="218" spans="1:6" ht="15.75">
      <c r="A218" s="101" t="s">
        <v>142</v>
      </c>
      <c r="B218" s="110"/>
      <c r="C218" s="110"/>
      <c r="D218" s="110"/>
      <c r="E218" s="110"/>
      <c r="F218" s="100"/>
    </row>
    <row r="219" ht="15.75" thickBot="1"/>
    <row r="220" spans="1:6" ht="15.75" thickTop="1">
      <c r="A220" s="71"/>
      <c r="B220" s="72" t="s">
        <v>70</v>
      </c>
      <c r="C220" s="73" t="s">
        <v>1769</v>
      </c>
      <c r="D220" s="73" t="s">
        <v>1773</v>
      </c>
      <c r="E220" s="74" t="s">
        <v>1774</v>
      </c>
      <c r="F220" s="75" t="s">
        <v>1771</v>
      </c>
    </row>
    <row r="221" spans="1:6" ht="16.5" thickBot="1">
      <c r="A221" s="76" t="s">
        <v>123</v>
      </c>
      <c r="B221" s="77">
        <v>2015</v>
      </c>
      <c r="C221" s="133" t="s">
        <v>1029</v>
      </c>
      <c r="D221" s="133" t="s">
        <v>1029</v>
      </c>
      <c r="E221" s="78"/>
      <c r="F221" s="79"/>
    </row>
    <row r="222" spans="1:6" ht="17.25" thickBot="1" thickTop="1">
      <c r="A222" s="81" t="s">
        <v>4</v>
      </c>
      <c r="B222" s="82"/>
      <c r="C222" s="83"/>
      <c r="D222" s="83"/>
      <c r="E222" s="82"/>
      <c r="F222" s="84"/>
    </row>
    <row r="223" spans="1:6" ht="15.75">
      <c r="A223" s="85" t="s">
        <v>143</v>
      </c>
      <c r="B223" s="86">
        <v>14220</v>
      </c>
      <c r="C223" s="87">
        <v>44952.2</v>
      </c>
      <c r="D223" s="134">
        <v>775.1</v>
      </c>
      <c r="E223" s="134">
        <f>SUM(D223/C223)*100</f>
        <v>1.7242760087381708</v>
      </c>
      <c r="F223" s="88">
        <f>SUM(C223-D223)</f>
        <v>44177.1</v>
      </c>
    </row>
    <row r="224" spans="1:6" ht="16.5" thickBot="1">
      <c r="A224" s="91" t="s">
        <v>1</v>
      </c>
      <c r="B224" s="92">
        <f>SUM(B223:B223)</f>
        <v>14220</v>
      </c>
      <c r="C224" s="93">
        <f>SUM(C223:C223)</f>
        <v>44952.2</v>
      </c>
      <c r="D224" s="136">
        <f>SUM(D223:D223)</f>
        <v>775.1</v>
      </c>
      <c r="E224" s="140">
        <f>SUM(D224/C224)*100</f>
        <v>1.7242760087381708</v>
      </c>
      <c r="F224" s="108">
        <f>SUM(C224-D224)</f>
        <v>44177.1</v>
      </c>
    </row>
    <row r="225" spans="1:6" ht="17.25" thickBot="1" thickTop="1">
      <c r="A225" s="81" t="s">
        <v>5</v>
      </c>
      <c r="B225" s="102"/>
      <c r="C225" s="103"/>
      <c r="D225" s="103"/>
      <c r="E225" s="152"/>
      <c r="F225" s="150"/>
    </row>
    <row r="226" spans="1:6" ht="15.75">
      <c r="A226" s="85" t="s">
        <v>143</v>
      </c>
      <c r="B226" s="87">
        <v>12943.6</v>
      </c>
      <c r="C226" s="134">
        <v>13472.3</v>
      </c>
      <c r="D226" s="134">
        <v>0</v>
      </c>
      <c r="E226" s="134">
        <f>SUM(D226/C226)*100</f>
        <v>0</v>
      </c>
      <c r="F226" s="88">
        <f>SUM(C226-D226)</f>
        <v>13472.3</v>
      </c>
    </row>
    <row r="227" spans="1:6" ht="16.5" thickBot="1">
      <c r="A227" s="106" t="s">
        <v>1</v>
      </c>
      <c r="B227" s="107">
        <f>SUM(B226:B226)</f>
        <v>12943.6</v>
      </c>
      <c r="C227" s="140">
        <f>SUM(C226:C226)</f>
        <v>13472.3</v>
      </c>
      <c r="D227" s="140">
        <f>SUM(D226:D226)</f>
        <v>0</v>
      </c>
      <c r="E227" s="140">
        <f>SUM(D227/C227)*100</f>
        <v>0</v>
      </c>
      <c r="F227" s="108">
        <f>SUM(C227-D227)</f>
        <v>13472.3</v>
      </c>
    </row>
    <row r="228" spans="1:6" ht="17.25" thickBot="1" thickTop="1">
      <c r="A228" s="109" t="s">
        <v>144</v>
      </c>
      <c r="B228" s="93">
        <f>SUM(B224,B227)</f>
        <v>27163.6</v>
      </c>
      <c r="C228" s="136">
        <f>SUM(C224,C227)</f>
        <v>58424.5</v>
      </c>
      <c r="D228" s="145">
        <f>SUM(D224,D227)</f>
        <v>775.1</v>
      </c>
      <c r="E228" s="145">
        <f>SUM(D228/C228)*100</f>
        <v>1.326669462297495</v>
      </c>
      <c r="F228" s="97">
        <f>SUM(C228-D228)</f>
        <v>57649.4</v>
      </c>
    </row>
    <row r="229" ht="15.75" thickTop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headerFooter>
    <oddHeader>&amp;CP ř í l o h a č. 1c)
k usnesení Rady č. 10R-503/2016 ze dne  18.5.2016
&amp;"Arial CE,Tučná kurzíva"Výdaje dle odd. par. k 31.1.2015 v tis. Kč</oddHeader>
  </headerFooter>
  <rowBreaks count="2" manualBreakCount="2">
    <brk id="50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809"/>
  <sheetViews>
    <sheetView view="pageLayout" workbookViewId="0" topLeftCell="A1">
      <selection activeCell="A19" sqref="A19"/>
    </sheetView>
  </sheetViews>
  <sheetFormatPr defaultColWidth="9.00390625" defaultRowHeight="12.75"/>
  <cols>
    <col min="1" max="1" width="71.875" style="0" customWidth="1"/>
    <col min="2" max="2" width="15.375" style="0" customWidth="1"/>
  </cols>
  <sheetData>
    <row r="1" spans="1:2" ht="24.75" customHeight="1" thickBot="1" thickTop="1">
      <c r="A1" s="39" t="s">
        <v>1799</v>
      </c>
      <c r="B1" s="40">
        <v>5836543.11</v>
      </c>
    </row>
    <row r="2" spans="1:2" ht="15" customHeight="1" thickBot="1" thickTop="1">
      <c r="A2" s="41"/>
      <c r="B2" s="42"/>
    </row>
    <row r="3" spans="1:2" ht="22.5" customHeight="1" thickBot="1">
      <c r="A3" s="46" t="s">
        <v>64</v>
      </c>
      <c r="B3" s="47">
        <v>4765.03</v>
      </c>
    </row>
    <row r="4" spans="1:2" ht="22.5" customHeight="1" thickBot="1">
      <c r="A4" s="48"/>
      <c r="B4" s="49"/>
    </row>
    <row r="5" spans="1:2" ht="22.5" customHeight="1" thickBot="1" thickTop="1">
      <c r="A5" s="50" t="s">
        <v>1800</v>
      </c>
      <c r="B5" s="51">
        <f>SUM(B1:B4)</f>
        <v>5841308.140000001</v>
      </c>
    </row>
    <row r="6" spans="1:2" ht="17.25" thickBot="1" thickTop="1">
      <c r="A6" s="52"/>
      <c r="B6" s="52"/>
    </row>
    <row r="7" spans="1:2" ht="24.75" customHeight="1" thickBot="1" thickTop="1">
      <c r="A7" s="39" t="s">
        <v>1801</v>
      </c>
      <c r="B7" s="40">
        <v>916547.89</v>
      </c>
    </row>
    <row r="8" spans="1:2" ht="15" customHeight="1" thickBot="1" thickTop="1">
      <c r="A8" s="53"/>
      <c r="B8" s="54"/>
    </row>
    <row r="9" spans="1:2" ht="22.5" customHeight="1">
      <c r="A9" s="55" t="s">
        <v>64</v>
      </c>
      <c r="B9" s="56">
        <v>27.94</v>
      </c>
    </row>
    <row r="10" spans="1:2" ht="22.5" customHeight="1">
      <c r="A10" s="44" t="s">
        <v>1802</v>
      </c>
      <c r="B10" s="45">
        <v>-916575.83</v>
      </c>
    </row>
    <row r="11" spans="1:2" ht="22.5" customHeight="1" thickBot="1">
      <c r="A11" s="48"/>
      <c r="B11" s="49"/>
    </row>
    <row r="12" spans="1:2" ht="24.75" customHeight="1" thickBot="1" thickTop="1">
      <c r="A12" s="50" t="s">
        <v>1803</v>
      </c>
      <c r="B12" s="51">
        <f>SUM(B7:B11)</f>
        <v>0</v>
      </c>
    </row>
    <row r="13" spans="1:2" ht="16.5" thickTop="1">
      <c r="A13" s="52"/>
      <c r="B13" s="52"/>
    </row>
    <row r="14" spans="1:2" ht="16.5" thickBot="1">
      <c r="A14" s="52"/>
      <c r="B14" s="52"/>
    </row>
    <row r="15" spans="1:2" ht="24.75" customHeight="1" thickBot="1" thickTop="1">
      <c r="A15" s="57" t="s">
        <v>1804</v>
      </c>
      <c r="B15" s="40">
        <v>120683.96</v>
      </c>
    </row>
    <row r="16" spans="1:2" ht="15" customHeight="1" thickBot="1" thickTop="1">
      <c r="A16" s="58"/>
      <c r="B16" s="42"/>
    </row>
    <row r="17" spans="1:2" ht="22.5" customHeight="1">
      <c r="A17" s="59" t="s">
        <v>65</v>
      </c>
      <c r="B17" s="60">
        <v>4043</v>
      </c>
    </row>
    <row r="18" spans="1:2" ht="22.5" customHeight="1">
      <c r="A18" s="59" t="s">
        <v>1805</v>
      </c>
      <c r="B18" s="60">
        <v>-4043</v>
      </c>
    </row>
    <row r="19" spans="1:2" ht="22.5" customHeight="1" thickBot="1">
      <c r="A19" s="61" t="s">
        <v>64</v>
      </c>
      <c r="B19" s="47">
        <v>-423.38</v>
      </c>
    </row>
    <row r="20" spans="1:2" ht="22.5" customHeight="1" thickBot="1">
      <c r="A20" s="62"/>
      <c r="B20" s="63"/>
    </row>
    <row r="21" spans="1:2" ht="24.75" customHeight="1" thickBot="1" thickTop="1">
      <c r="A21" s="64" t="s">
        <v>1806</v>
      </c>
      <c r="B21" s="51">
        <f>SUM(B15:B20)</f>
        <v>120260.58</v>
      </c>
    </row>
    <row r="22" spans="1:2" ht="16.5" thickTop="1">
      <c r="A22" s="52"/>
      <c r="B22" s="52"/>
    </row>
    <row r="23" spans="1:2" ht="15.75">
      <c r="A23" s="52"/>
      <c r="B23" s="52"/>
    </row>
    <row r="24" spans="1:2" ht="15.75">
      <c r="A24" s="52"/>
      <c r="B24" s="52"/>
    </row>
    <row r="25" spans="1:2" ht="15.75">
      <c r="A25" s="52"/>
      <c r="B25" s="52"/>
    </row>
    <row r="26" spans="1:2" ht="15.75">
      <c r="A26" s="52"/>
      <c r="B26" s="52"/>
    </row>
    <row r="27" spans="1:2" ht="15.75">
      <c r="A27" s="52"/>
      <c r="B27" s="52"/>
    </row>
    <row r="28" spans="1:2" ht="15.75">
      <c r="A28" s="52"/>
      <c r="B28" s="52"/>
    </row>
    <row r="29" spans="1:2" ht="15.75">
      <c r="A29" s="52"/>
      <c r="B29" s="52"/>
    </row>
    <row r="30" spans="1:2" ht="15.75">
      <c r="A30" s="52"/>
      <c r="B30" s="52"/>
    </row>
    <row r="31" spans="1:2" ht="15.75">
      <c r="A31" s="52"/>
      <c r="B31" s="52"/>
    </row>
    <row r="32" spans="1:2" ht="15.75">
      <c r="A32" s="52"/>
      <c r="B32" s="52"/>
    </row>
    <row r="33" spans="1:2" ht="15.75">
      <c r="A33" s="52"/>
      <c r="B33" s="52"/>
    </row>
    <row r="34" spans="1:2" ht="15.75">
      <c r="A34" s="52"/>
      <c r="B34" s="52"/>
    </row>
    <row r="35" spans="1:2" ht="15.75">
      <c r="A35" s="52"/>
      <c r="B35" s="52"/>
    </row>
    <row r="36" spans="1:2" ht="15.75">
      <c r="A36" s="52"/>
      <c r="B36" s="52"/>
    </row>
    <row r="37" spans="1:2" ht="15.75">
      <c r="A37" s="52"/>
      <c r="B37" s="52"/>
    </row>
    <row r="38" spans="1:2" ht="15.75">
      <c r="A38" s="52"/>
      <c r="B38" s="52"/>
    </row>
    <row r="39" spans="1:2" ht="15.75">
      <c r="A39" s="52"/>
      <c r="B39" s="52"/>
    </row>
    <row r="40" spans="1:2" ht="15.75">
      <c r="A40" s="52"/>
      <c r="B40" s="52"/>
    </row>
    <row r="41" spans="1:2" ht="15.75">
      <c r="A41" s="52"/>
      <c r="B41" s="52"/>
    </row>
    <row r="42" spans="1:2" ht="15.75">
      <c r="A42" s="52"/>
      <c r="B42" s="52"/>
    </row>
    <row r="43" spans="1:2" ht="15.75">
      <c r="A43" s="52"/>
      <c r="B43" s="52"/>
    </row>
    <row r="44" spans="1:2" ht="15.75">
      <c r="A44" s="52"/>
      <c r="B44" s="52"/>
    </row>
    <row r="45" spans="1:2" ht="15.75">
      <c r="A45" s="52"/>
      <c r="B45" s="52"/>
    </row>
    <row r="46" spans="1:2" ht="15.75">
      <c r="A46" s="52"/>
      <c r="B46" s="52"/>
    </row>
    <row r="47" spans="1:2" ht="15.75">
      <c r="A47" s="52"/>
      <c r="B47" s="52"/>
    </row>
    <row r="48" spans="1:2" ht="15.75">
      <c r="A48" s="52"/>
      <c r="B48" s="52"/>
    </row>
    <row r="49" spans="1:2" ht="15.75">
      <c r="A49" s="52"/>
      <c r="B49" s="52"/>
    </row>
    <row r="50" spans="1:2" ht="15.75">
      <c r="A50" s="52"/>
      <c r="B50" s="52"/>
    </row>
    <row r="51" spans="1:2" ht="15.75">
      <c r="A51" s="52"/>
      <c r="B51" s="52"/>
    </row>
    <row r="52" spans="1:2" ht="15.75">
      <c r="A52" s="52"/>
      <c r="B52" s="52"/>
    </row>
    <row r="53" spans="1:2" ht="15.75">
      <c r="A53" s="52"/>
      <c r="B53" s="52"/>
    </row>
    <row r="54" spans="1:2" ht="15.75">
      <c r="A54" s="52"/>
      <c r="B54" s="52"/>
    </row>
    <row r="55" spans="1:2" ht="15.75">
      <c r="A55" s="52"/>
      <c r="B55" s="52"/>
    </row>
    <row r="56" spans="1:2" ht="15.75">
      <c r="A56" s="52"/>
      <c r="B56" s="52"/>
    </row>
    <row r="57" spans="1:2" ht="15.75">
      <c r="A57" s="52"/>
      <c r="B57" s="52"/>
    </row>
    <row r="58" spans="1:2" ht="15.75">
      <c r="A58" s="52"/>
      <c r="B58" s="52"/>
    </row>
    <row r="59" spans="1:2" ht="15.75">
      <c r="A59" s="52"/>
      <c r="B59" s="52"/>
    </row>
    <row r="60" spans="1:2" ht="15.75">
      <c r="A60" s="52"/>
      <c r="B60" s="52"/>
    </row>
    <row r="61" spans="1:2" ht="15.75">
      <c r="A61" s="52"/>
      <c r="B61" s="52"/>
    </row>
    <row r="62" spans="1:2" ht="15.75">
      <c r="A62" s="52"/>
      <c r="B62" s="52"/>
    </row>
    <row r="63" spans="1:2" ht="15.75">
      <c r="A63" s="52"/>
      <c r="B63" s="52"/>
    </row>
    <row r="64" spans="1:2" ht="15.75">
      <c r="A64" s="52"/>
      <c r="B64" s="52"/>
    </row>
    <row r="65" spans="1:2" ht="15.75">
      <c r="A65" s="52"/>
      <c r="B65" s="52"/>
    </row>
    <row r="66" spans="1:2" ht="15.75">
      <c r="A66" s="52"/>
      <c r="B66" s="52"/>
    </row>
    <row r="67" spans="1:2" ht="15.75">
      <c r="A67" s="52"/>
      <c r="B67" s="52"/>
    </row>
    <row r="68" spans="1:2" ht="15.75">
      <c r="A68" s="52"/>
      <c r="B68" s="52"/>
    </row>
    <row r="69" spans="1:2" ht="15.75">
      <c r="A69" s="52"/>
      <c r="B69" s="52"/>
    </row>
    <row r="70" spans="1:2" ht="15.75">
      <c r="A70" s="52"/>
      <c r="B70" s="52"/>
    </row>
    <row r="71" spans="1:2" ht="15.75">
      <c r="A71" s="52"/>
      <c r="B71" s="52"/>
    </row>
    <row r="72" spans="1:2" ht="15.75">
      <c r="A72" s="52"/>
      <c r="B72" s="52"/>
    </row>
    <row r="73" spans="1:2" ht="15.75">
      <c r="A73" s="52"/>
      <c r="B73" s="52"/>
    </row>
    <row r="74" spans="1:2" ht="15.75">
      <c r="A74" s="52"/>
      <c r="B74" s="52"/>
    </row>
    <row r="75" spans="1:2" ht="15.75">
      <c r="A75" s="52"/>
      <c r="B75" s="52"/>
    </row>
    <row r="76" spans="1:2" ht="15.75">
      <c r="A76" s="52"/>
      <c r="B76" s="52"/>
    </row>
    <row r="77" spans="1:2" ht="15.75">
      <c r="A77" s="52"/>
      <c r="B77" s="52"/>
    </row>
    <row r="78" spans="1:2" ht="15.75">
      <c r="A78" s="52"/>
      <c r="B78" s="52"/>
    </row>
    <row r="79" spans="1:2" ht="15.75">
      <c r="A79" s="52"/>
      <c r="B79" s="52"/>
    </row>
    <row r="80" spans="1:2" ht="15.75">
      <c r="A80" s="52"/>
      <c r="B80" s="52"/>
    </row>
    <row r="81" spans="1:2" ht="15.75">
      <c r="A81" s="52"/>
      <c r="B81" s="52"/>
    </row>
    <row r="82" spans="1:2" ht="15.75">
      <c r="A82" s="52"/>
      <c r="B82" s="52"/>
    </row>
    <row r="83" spans="1:2" ht="15.75">
      <c r="A83" s="52"/>
      <c r="B83" s="52"/>
    </row>
    <row r="84" spans="1:2" ht="15.75">
      <c r="A84" s="52"/>
      <c r="B84" s="52"/>
    </row>
    <row r="85" spans="1:2" ht="15.75">
      <c r="A85" s="52"/>
      <c r="B85" s="52"/>
    </row>
    <row r="86" spans="1:2" ht="15.75">
      <c r="A86" s="52"/>
      <c r="B86" s="52"/>
    </row>
    <row r="87" spans="1:2" ht="15.75">
      <c r="A87" s="52"/>
      <c r="B87" s="52"/>
    </row>
    <row r="88" spans="1:2" ht="15.75">
      <c r="A88" s="52"/>
      <c r="B88" s="52"/>
    </row>
    <row r="89" spans="1:2" ht="15.75">
      <c r="A89" s="52"/>
      <c r="B89" s="52"/>
    </row>
    <row r="90" spans="1:2" ht="15.75">
      <c r="A90" s="52"/>
      <c r="B90" s="52"/>
    </row>
    <row r="91" spans="1:2" ht="15.75">
      <c r="A91" s="52"/>
      <c r="B91" s="52"/>
    </row>
    <row r="92" spans="1:2" ht="15.75">
      <c r="A92" s="52"/>
      <c r="B92" s="52"/>
    </row>
    <row r="93" spans="1:2" ht="15.75">
      <c r="A93" s="52"/>
      <c r="B93" s="52"/>
    </row>
    <row r="94" spans="1:2" ht="15.75">
      <c r="A94" s="52"/>
      <c r="B94" s="52"/>
    </row>
    <row r="95" spans="1:2" ht="15.75">
      <c r="A95" s="52"/>
      <c r="B95" s="52"/>
    </row>
    <row r="96" spans="1:2" ht="15.75">
      <c r="A96" s="52"/>
      <c r="B96" s="52"/>
    </row>
    <row r="97" spans="1:2" ht="15.75">
      <c r="A97" s="52"/>
      <c r="B97" s="52"/>
    </row>
    <row r="98" spans="1:2" ht="15.75">
      <c r="A98" s="52"/>
      <c r="B98" s="52"/>
    </row>
    <row r="99" spans="1:2" ht="15.75">
      <c r="A99" s="52"/>
      <c r="B99" s="52"/>
    </row>
    <row r="100" spans="1:2" ht="15.75">
      <c r="A100" s="52"/>
      <c r="B100" s="52"/>
    </row>
    <row r="101" spans="1:2" ht="15.75">
      <c r="A101" s="52"/>
      <c r="B101" s="52"/>
    </row>
    <row r="102" spans="1:2" ht="15.75">
      <c r="A102" s="52"/>
      <c r="B102" s="52"/>
    </row>
    <row r="103" spans="1:2" ht="15.75">
      <c r="A103" s="52"/>
      <c r="B103" s="52"/>
    </row>
    <row r="104" spans="1:2" ht="15.75">
      <c r="A104" s="52"/>
      <c r="B104" s="52"/>
    </row>
    <row r="105" spans="1:2" ht="15.75">
      <c r="A105" s="52"/>
      <c r="B105" s="52"/>
    </row>
    <row r="106" spans="1:2" ht="15.75">
      <c r="A106" s="52"/>
      <c r="B106" s="52"/>
    </row>
    <row r="107" spans="1:2" ht="15.75">
      <c r="A107" s="52"/>
      <c r="B107" s="52"/>
    </row>
    <row r="108" spans="1:2" ht="15.75">
      <c r="A108" s="52"/>
      <c r="B108" s="52"/>
    </row>
    <row r="109" spans="1:2" ht="15.75">
      <c r="A109" s="52"/>
      <c r="B109" s="52"/>
    </row>
    <row r="110" spans="1:2" ht="15.75">
      <c r="A110" s="52"/>
      <c r="B110" s="52"/>
    </row>
    <row r="111" spans="1:2" ht="15.75">
      <c r="A111" s="52"/>
      <c r="B111" s="52"/>
    </row>
    <row r="112" spans="1:2" ht="15.75">
      <c r="A112" s="52"/>
      <c r="B112" s="52"/>
    </row>
    <row r="113" spans="1:2" ht="15.75">
      <c r="A113" s="52"/>
      <c r="B113" s="52"/>
    </row>
    <row r="114" spans="1:2" ht="15.75">
      <c r="A114" s="52"/>
      <c r="B114" s="52"/>
    </row>
    <row r="115" spans="1:2" ht="15.75">
      <c r="A115" s="52"/>
      <c r="B115" s="52"/>
    </row>
    <row r="116" spans="1:2" ht="15.75">
      <c r="A116" s="52"/>
      <c r="B116" s="52"/>
    </row>
    <row r="117" spans="1:2" ht="15.75">
      <c r="A117" s="52"/>
      <c r="B117" s="52"/>
    </row>
    <row r="118" spans="1:2" ht="15.75">
      <c r="A118" s="52"/>
      <c r="B118" s="52"/>
    </row>
    <row r="119" spans="1:2" ht="15.75">
      <c r="A119" s="52"/>
      <c r="B119" s="52"/>
    </row>
    <row r="120" spans="1:2" ht="15.75">
      <c r="A120" s="52"/>
      <c r="B120" s="52"/>
    </row>
    <row r="121" spans="1:2" ht="15.75">
      <c r="A121" s="52"/>
      <c r="B121" s="52"/>
    </row>
    <row r="122" spans="1:2" ht="15.75">
      <c r="A122" s="52"/>
      <c r="B122" s="52"/>
    </row>
    <row r="123" spans="1:2" ht="15.75">
      <c r="A123" s="52"/>
      <c r="B123" s="52"/>
    </row>
    <row r="124" spans="1:2" ht="15.75">
      <c r="A124" s="52"/>
      <c r="B124" s="52"/>
    </row>
    <row r="125" spans="1:2" ht="15.75">
      <c r="A125" s="52"/>
      <c r="B125" s="52"/>
    </row>
    <row r="126" spans="1:2" ht="15.75">
      <c r="A126" s="52"/>
      <c r="B126" s="52"/>
    </row>
    <row r="127" spans="1:2" ht="15.75">
      <c r="A127" s="52"/>
      <c r="B127" s="52"/>
    </row>
    <row r="128" spans="1:2" ht="15.75">
      <c r="A128" s="52"/>
      <c r="B128" s="52"/>
    </row>
    <row r="129" spans="1:2" ht="15.75">
      <c r="A129" s="52"/>
      <c r="B129" s="52"/>
    </row>
    <row r="130" spans="1:2" ht="15.75">
      <c r="A130" s="52"/>
      <c r="B130" s="52"/>
    </row>
    <row r="131" spans="1:2" ht="15.75">
      <c r="A131" s="52"/>
      <c r="B131" s="52"/>
    </row>
    <row r="132" spans="1:2" ht="15.75">
      <c r="A132" s="52"/>
      <c r="B132" s="52"/>
    </row>
    <row r="133" spans="1:2" ht="15.75">
      <c r="A133" s="52"/>
      <c r="B133" s="52"/>
    </row>
    <row r="134" spans="1:2" ht="15.75">
      <c r="A134" s="52"/>
      <c r="B134" s="52"/>
    </row>
    <row r="135" spans="1:2" ht="15.75">
      <c r="A135" s="52"/>
      <c r="B135" s="52"/>
    </row>
    <row r="136" spans="1:2" ht="15.75">
      <c r="A136" s="52"/>
      <c r="B136" s="52"/>
    </row>
    <row r="137" spans="1:2" ht="15.75">
      <c r="A137" s="52"/>
      <c r="B137" s="52"/>
    </row>
    <row r="138" spans="1:2" ht="15.75">
      <c r="A138" s="52"/>
      <c r="B138" s="52"/>
    </row>
    <row r="139" spans="1:2" ht="15.75">
      <c r="A139" s="52"/>
      <c r="B139" s="52"/>
    </row>
    <row r="140" spans="1:2" ht="15.75">
      <c r="A140" s="52"/>
      <c r="B140" s="52"/>
    </row>
    <row r="141" spans="1:2" ht="15.75">
      <c r="A141" s="52"/>
      <c r="B141" s="52"/>
    </row>
    <row r="142" spans="1:2" ht="15.75">
      <c r="A142" s="52"/>
      <c r="B142" s="52"/>
    </row>
    <row r="143" spans="1:2" ht="15.75">
      <c r="A143" s="52"/>
      <c r="B143" s="52"/>
    </row>
    <row r="144" spans="1:2" ht="15.75">
      <c r="A144" s="52"/>
      <c r="B144" s="52"/>
    </row>
    <row r="145" spans="1:2" ht="15.75">
      <c r="A145" s="52"/>
      <c r="B145" s="52"/>
    </row>
    <row r="146" spans="1:2" ht="15.75">
      <c r="A146" s="52"/>
      <c r="B146" s="52"/>
    </row>
    <row r="147" spans="1:2" ht="15.75">
      <c r="A147" s="52"/>
      <c r="B147" s="52"/>
    </row>
    <row r="148" spans="1:2" ht="15.75">
      <c r="A148" s="52"/>
      <c r="B148" s="52"/>
    </row>
    <row r="149" spans="1:2" ht="15.75">
      <c r="A149" s="52"/>
      <c r="B149" s="52"/>
    </row>
    <row r="150" spans="1:2" ht="15.75">
      <c r="A150" s="52"/>
      <c r="B150" s="52"/>
    </row>
    <row r="151" spans="1:2" ht="15.75">
      <c r="A151" s="52"/>
      <c r="B151" s="52"/>
    </row>
    <row r="152" spans="1:2" ht="15.75">
      <c r="A152" s="52"/>
      <c r="B152" s="52"/>
    </row>
    <row r="153" spans="1:2" ht="15.75">
      <c r="A153" s="52"/>
      <c r="B153" s="52"/>
    </row>
    <row r="154" spans="1:2" ht="15.75">
      <c r="A154" s="52"/>
      <c r="B154" s="52"/>
    </row>
    <row r="155" spans="1:2" ht="15.75">
      <c r="A155" s="52"/>
      <c r="B155" s="52"/>
    </row>
    <row r="156" spans="1:2" ht="15.75">
      <c r="A156" s="52"/>
      <c r="B156" s="52"/>
    </row>
    <row r="157" spans="1:2" ht="15.75">
      <c r="A157" s="52"/>
      <c r="B157" s="52"/>
    </row>
    <row r="158" spans="1:2" ht="15.75">
      <c r="A158" s="52"/>
      <c r="B158" s="52"/>
    </row>
    <row r="159" spans="1:2" ht="15.75">
      <c r="A159" s="52"/>
      <c r="B159" s="52"/>
    </row>
    <row r="160" spans="1:2" ht="15.75">
      <c r="A160" s="52"/>
      <c r="B160" s="52"/>
    </row>
    <row r="161" spans="1:2" ht="15.75">
      <c r="A161" s="52"/>
      <c r="B161" s="52"/>
    </row>
    <row r="162" spans="1:2" ht="15.75">
      <c r="A162" s="52"/>
      <c r="B162" s="52"/>
    </row>
    <row r="163" spans="1:2" ht="15.75">
      <c r="A163" s="52"/>
      <c r="B163" s="52"/>
    </row>
    <row r="164" spans="1:2" ht="15.75">
      <c r="A164" s="52"/>
      <c r="B164" s="52"/>
    </row>
    <row r="165" spans="1:2" ht="15.75">
      <c r="A165" s="52"/>
      <c r="B165" s="52"/>
    </row>
    <row r="166" spans="1:2" ht="15.75">
      <c r="A166" s="52"/>
      <c r="B166" s="52"/>
    </row>
    <row r="167" spans="1:2" ht="15.75">
      <c r="A167" s="52"/>
      <c r="B167" s="52"/>
    </row>
    <row r="168" spans="1:2" ht="15.75">
      <c r="A168" s="52"/>
      <c r="B168" s="52"/>
    </row>
    <row r="169" spans="1:2" ht="15.75">
      <c r="A169" s="52"/>
      <c r="B169" s="52"/>
    </row>
    <row r="170" spans="1:2" ht="15.75">
      <c r="A170" s="52"/>
      <c r="B170" s="52"/>
    </row>
    <row r="171" spans="1:2" ht="15.75">
      <c r="A171" s="52"/>
      <c r="B171" s="52"/>
    </row>
    <row r="172" spans="1:2" ht="15.75">
      <c r="A172" s="52"/>
      <c r="B172" s="52"/>
    </row>
    <row r="173" spans="1:2" ht="15.75">
      <c r="A173" s="52"/>
      <c r="B173" s="52"/>
    </row>
    <row r="174" spans="1:2" ht="15.75">
      <c r="A174" s="52"/>
      <c r="B174" s="52"/>
    </row>
    <row r="175" spans="1:2" ht="15.75">
      <c r="A175" s="52"/>
      <c r="B175" s="52"/>
    </row>
    <row r="176" spans="1:2" ht="15.75">
      <c r="A176" s="52"/>
      <c r="B176" s="52"/>
    </row>
    <row r="177" spans="1:2" ht="15.75">
      <c r="A177" s="52"/>
      <c r="B177" s="52"/>
    </row>
    <row r="178" spans="1:2" ht="15.75">
      <c r="A178" s="52"/>
      <c r="B178" s="52"/>
    </row>
    <row r="179" spans="1:2" ht="15.75">
      <c r="A179" s="52"/>
      <c r="B179" s="52"/>
    </row>
    <row r="180" spans="1:2" ht="15.75">
      <c r="A180" s="52"/>
      <c r="B180" s="52"/>
    </row>
    <row r="181" spans="1:2" ht="15.75">
      <c r="A181" s="52"/>
      <c r="B181" s="52"/>
    </row>
    <row r="182" spans="1:2" ht="15.75">
      <c r="A182" s="52"/>
      <c r="B182" s="52"/>
    </row>
    <row r="183" spans="1:2" ht="15.75">
      <c r="A183" s="52"/>
      <c r="B183" s="52"/>
    </row>
    <row r="184" spans="1:2" ht="15.75">
      <c r="A184" s="52"/>
      <c r="B184" s="52"/>
    </row>
    <row r="185" spans="1:2" ht="15.75">
      <c r="A185" s="52"/>
      <c r="B185" s="52"/>
    </row>
    <row r="186" spans="1:2" ht="15.75">
      <c r="A186" s="52"/>
      <c r="B186" s="52"/>
    </row>
    <row r="187" spans="1:2" ht="15.75">
      <c r="A187" s="52"/>
      <c r="B187" s="52"/>
    </row>
    <row r="188" spans="1:2" ht="15.75">
      <c r="A188" s="52"/>
      <c r="B188" s="52"/>
    </row>
    <row r="189" spans="1:2" ht="15.75">
      <c r="A189" s="52"/>
      <c r="B189" s="52"/>
    </row>
    <row r="190" spans="1:2" ht="15.75">
      <c r="A190" s="52"/>
      <c r="B190" s="52"/>
    </row>
    <row r="191" spans="1:2" ht="15.75">
      <c r="A191" s="52"/>
      <c r="B191" s="52"/>
    </row>
    <row r="192" spans="1:2" ht="15.75">
      <c r="A192" s="52"/>
      <c r="B192" s="52"/>
    </row>
    <row r="193" spans="1:2" ht="15.75">
      <c r="A193" s="52"/>
      <c r="B193" s="52"/>
    </row>
    <row r="194" spans="1:2" ht="15.75">
      <c r="A194" s="52"/>
      <c r="B194" s="52"/>
    </row>
    <row r="195" spans="1:2" ht="15.75">
      <c r="A195" s="52"/>
      <c r="B195" s="52"/>
    </row>
    <row r="196" spans="1:2" ht="15.75">
      <c r="A196" s="52"/>
      <c r="B196" s="52"/>
    </row>
    <row r="197" spans="1:2" ht="15.75">
      <c r="A197" s="52"/>
      <c r="B197" s="52"/>
    </row>
    <row r="198" spans="1:2" ht="15.75">
      <c r="A198" s="52"/>
      <c r="B198" s="52"/>
    </row>
    <row r="199" spans="1:2" ht="15.75">
      <c r="A199" s="52"/>
      <c r="B199" s="52"/>
    </row>
    <row r="200" spans="1:2" ht="15.75">
      <c r="A200" s="52"/>
      <c r="B200" s="52"/>
    </row>
    <row r="201" spans="1:2" ht="15.75">
      <c r="A201" s="52"/>
      <c r="B201" s="52"/>
    </row>
    <row r="202" spans="1:2" ht="15.75">
      <c r="A202" s="52"/>
      <c r="B202" s="52"/>
    </row>
    <row r="203" spans="1:2" ht="15.75">
      <c r="A203" s="52"/>
      <c r="B203" s="52"/>
    </row>
    <row r="204" spans="1:2" ht="15.75">
      <c r="A204" s="52"/>
      <c r="B204" s="52"/>
    </row>
    <row r="205" spans="1:2" ht="15.75">
      <c r="A205" s="52"/>
      <c r="B205" s="52"/>
    </row>
    <row r="206" spans="1:2" ht="15.75">
      <c r="A206" s="52"/>
      <c r="B206" s="52"/>
    </row>
    <row r="207" spans="1:2" ht="15.75">
      <c r="A207" s="52"/>
      <c r="B207" s="52"/>
    </row>
    <row r="208" spans="1:2" ht="15.75">
      <c r="A208" s="52"/>
      <c r="B208" s="52"/>
    </row>
    <row r="209" spans="1:2" ht="15.75">
      <c r="A209" s="52"/>
      <c r="B209" s="52"/>
    </row>
    <row r="210" spans="1:2" ht="15.75">
      <c r="A210" s="52"/>
      <c r="B210" s="52"/>
    </row>
    <row r="211" spans="1:2" ht="15.75">
      <c r="A211" s="52"/>
      <c r="B211" s="52"/>
    </row>
    <row r="212" spans="1:2" ht="15.75">
      <c r="A212" s="52"/>
      <c r="B212" s="52"/>
    </row>
    <row r="213" spans="1:2" ht="15.75">
      <c r="A213" s="52"/>
      <c r="B213" s="52"/>
    </row>
    <row r="214" spans="1:2" ht="15.75">
      <c r="A214" s="52"/>
      <c r="B214" s="52"/>
    </row>
    <row r="215" spans="1:2" ht="15.75">
      <c r="A215" s="52"/>
      <c r="B215" s="52"/>
    </row>
    <row r="216" spans="1:2" ht="15.75">
      <c r="A216" s="52"/>
      <c r="B216" s="52"/>
    </row>
    <row r="217" spans="1:2" ht="15.75">
      <c r="A217" s="52"/>
      <c r="B217" s="52"/>
    </row>
    <row r="218" spans="1:2" ht="15.75">
      <c r="A218" s="52"/>
      <c r="B218" s="52"/>
    </row>
    <row r="219" spans="1:2" ht="15.75">
      <c r="A219" s="52"/>
      <c r="B219" s="52"/>
    </row>
    <row r="220" spans="1:2" ht="15.75">
      <c r="A220" s="52"/>
      <c r="B220" s="52"/>
    </row>
    <row r="221" spans="1:2" ht="15.75">
      <c r="A221" s="52"/>
      <c r="B221" s="52"/>
    </row>
    <row r="222" spans="1:2" ht="15.75">
      <c r="A222" s="52"/>
      <c r="B222" s="52"/>
    </row>
    <row r="223" spans="1:2" ht="15.75">
      <c r="A223" s="52"/>
      <c r="B223" s="52"/>
    </row>
    <row r="224" spans="1:2" ht="15.75">
      <c r="A224" s="52"/>
      <c r="B224" s="52"/>
    </row>
    <row r="225" spans="1:2" ht="15.75">
      <c r="A225" s="52"/>
      <c r="B225" s="52"/>
    </row>
    <row r="226" spans="1:2" ht="15.75">
      <c r="A226" s="52"/>
      <c r="B226" s="52"/>
    </row>
    <row r="227" spans="1:2" ht="15.75">
      <c r="A227" s="52"/>
      <c r="B227" s="52"/>
    </row>
    <row r="228" spans="1:2" ht="15.75">
      <c r="A228" s="52"/>
      <c r="B228" s="52"/>
    </row>
    <row r="229" spans="1:2" ht="15.75">
      <c r="A229" s="52"/>
      <c r="B229" s="52"/>
    </row>
    <row r="230" spans="1:2" ht="15.75">
      <c r="A230" s="52"/>
      <c r="B230" s="52"/>
    </row>
    <row r="231" spans="1:2" ht="15.75">
      <c r="A231" s="52"/>
      <c r="B231" s="52"/>
    </row>
    <row r="232" spans="1:2" ht="15.75">
      <c r="A232" s="52"/>
      <c r="B232" s="52"/>
    </row>
    <row r="233" spans="1:2" ht="15.75">
      <c r="A233" s="52"/>
      <c r="B233" s="52"/>
    </row>
    <row r="234" spans="1:2" ht="15.75">
      <c r="A234" s="52"/>
      <c r="B234" s="52"/>
    </row>
    <row r="235" spans="1:2" ht="15.75">
      <c r="A235" s="52"/>
      <c r="B235" s="52"/>
    </row>
    <row r="236" spans="1:2" ht="15.75">
      <c r="A236" s="52"/>
      <c r="B236" s="52"/>
    </row>
    <row r="237" spans="1:2" ht="15.75">
      <c r="A237" s="52"/>
      <c r="B237" s="52"/>
    </row>
    <row r="238" spans="1:2" ht="15.75">
      <c r="A238" s="52"/>
      <c r="B238" s="52"/>
    </row>
    <row r="239" spans="1:2" ht="15.75">
      <c r="A239" s="52"/>
      <c r="B239" s="52"/>
    </row>
    <row r="240" spans="1:2" ht="15.75">
      <c r="A240" s="52"/>
      <c r="B240" s="52"/>
    </row>
    <row r="241" spans="1:2" ht="15.75">
      <c r="A241" s="52"/>
      <c r="B241" s="52"/>
    </row>
    <row r="242" spans="1:2" ht="15.75">
      <c r="A242" s="52"/>
      <c r="B242" s="52"/>
    </row>
    <row r="243" spans="1:2" ht="15.75">
      <c r="A243" s="52"/>
      <c r="B243" s="52"/>
    </row>
    <row r="244" spans="1:2" ht="15.75">
      <c r="A244" s="52"/>
      <c r="B244" s="52"/>
    </row>
    <row r="245" spans="1:2" ht="15.75">
      <c r="A245" s="52"/>
      <c r="B245" s="52"/>
    </row>
    <row r="246" spans="1:2" ht="15.75">
      <c r="A246" s="52"/>
      <c r="B246" s="52"/>
    </row>
    <row r="247" spans="1:2" ht="15.75">
      <c r="A247" s="52"/>
      <c r="B247" s="52"/>
    </row>
    <row r="248" spans="1:2" ht="15.75">
      <c r="A248" s="52"/>
      <c r="B248" s="52"/>
    </row>
    <row r="249" spans="1:2" ht="15.75">
      <c r="A249" s="52"/>
      <c r="B249" s="52"/>
    </row>
    <row r="250" spans="1:2" ht="15.75">
      <c r="A250" s="52"/>
      <c r="B250" s="52"/>
    </row>
    <row r="251" spans="1:2" ht="15.75">
      <c r="A251" s="52"/>
      <c r="B251" s="52"/>
    </row>
    <row r="252" spans="1:2" ht="15.75">
      <c r="A252" s="52"/>
      <c r="B252" s="52"/>
    </row>
    <row r="253" spans="1:2" ht="15.75">
      <c r="A253" s="52"/>
      <c r="B253" s="52"/>
    </row>
    <row r="254" spans="1:2" ht="15.75">
      <c r="A254" s="52"/>
      <c r="B254" s="52"/>
    </row>
    <row r="255" spans="1:2" ht="15.75">
      <c r="A255" s="52"/>
      <c r="B255" s="52"/>
    </row>
    <row r="256" spans="1:2" ht="15.75">
      <c r="A256" s="52"/>
      <c r="B256" s="52"/>
    </row>
    <row r="257" spans="1:2" ht="15.75">
      <c r="A257" s="52"/>
      <c r="B257" s="52"/>
    </row>
    <row r="258" spans="1:2" ht="15.75">
      <c r="A258" s="52"/>
      <c r="B258" s="52"/>
    </row>
    <row r="259" spans="1:2" ht="15.75">
      <c r="A259" s="52"/>
      <c r="B259" s="52"/>
    </row>
    <row r="260" spans="1:2" ht="15.75">
      <c r="A260" s="52"/>
      <c r="B260" s="52"/>
    </row>
    <row r="261" spans="1:2" ht="15.75">
      <c r="A261" s="52"/>
      <c r="B261" s="52"/>
    </row>
    <row r="262" spans="1:2" ht="15.75">
      <c r="A262" s="52"/>
      <c r="B262" s="52"/>
    </row>
    <row r="263" spans="1:2" ht="15.75">
      <c r="A263" s="52"/>
      <c r="B263" s="52"/>
    </row>
    <row r="264" spans="1:2" ht="15.75">
      <c r="A264" s="52"/>
      <c r="B264" s="52"/>
    </row>
    <row r="265" spans="1:2" ht="15.75">
      <c r="A265" s="52"/>
      <c r="B265" s="52"/>
    </row>
    <row r="266" spans="1:2" ht="15.75">
      <c r="A266" s="52"/>
      <c r="B266" s="52"/>
    </row>
    <row r="267" spans="1:2" ht="15.75">
      <c r="A267" s="52"/>
      <c r="B267" s="52"/>
    </row>
    <row r="268" spans="1:2" ht="15.75">
      <c r="A268" s="52"/>
      <c r="B268" s="52"/>
    </row>
    <row r="269" spans="1:2" ht="15.75">
      <c r="A269" s="52"/>
      <c r="B269" s="52"/>
    </row>
    <row r="270" spans="1:2" ht="15.75">
      <c r="A270" s="52"/>
      <c r="B270" s="52"/>
    </row>
    <row r="271" spans="1:2" ht="15.75">
      <c r="A271" s="52"/>
      <c r="B271" s="52"/>
    </row>
    <row r="272" spans="1:2" ht="15.75">
      <c r="A272" s="52"/>
      <c r="B272" s="52"/>
    </row>
    <row r="273" spans="1:2" ht="15.75">
      <c r="A273" s="52"/>
      <c r="B273" s="52"/>
    </row>
    <row r="274" spans="1:2" ht="15.75">
      <c r="A274" s="52"/>
      <c r="B274" s="52"/>
    </row>
    <row r="275" spans="1:2" ht="15.75">
      <c r="A275" s="52"/>
      <c r="B275" s="52"/>
    </row>
    <row r="276" spans="1:2" ht="15.75">
      <c r="A276" s="52"/>
      <c r="B276" s="52"/>
    </row>
    <row r="277" spans="1:2" ht="15.75">
      <c r="A277" s="52"/>
      <c r="B277" s="52"/>
    </row>
    <row r="278" spans="1:2" ht="15.75">
      <c r="A278" s="52"/>
      <c r="B278" s="52"/>
    </row>
    <row r="279" spans="1:2" ht="15.75">
      <c r="A279" s="52"/>
      <c r="B279" s="52"/>
    </row>
    <row r="280" spans="1:2" ht="15.75">
      <c r="A280" s="52"/>
      <c r="B280" s="52"/>
    </row>
    <row r="281" spans="1:2" ht="15.75">
      <c r="A281" s="52"/>
      <c r="B281" s="52"/>
    </row>
    <row r="282" spans="1:2" ht="15.75">
      <c r="A282" s="52"/>
      <c r="B282" s="52"/>
    </row>
    <row r="283" spans="1:2" ht="15.75">
      <c r="A283" s="52"/>
      <c r="B283" s="52"/>
    </row>
    <row r="284" spans="1:2" ht="15.75">
      <c r="A284" s="52"/>
      <c r="B284" s="52"/>
    </row>
    <row r="285" spans="1:2" ht="15.75">
      <c r="A285" s="52"/>
      <c r="B285" s="52"/>
    </row>
    <row r="286" spans="1:2" ht="15.75">
      <c r="A286" s="52"/>
      <c r="B286" s="52"/>
    </row>
    <row r="287" spans="1:2" ht="15.75">
      <c r="A287" s="52"/>
      <c r="B287" s="52"/>
    </row>
    <row r="288" spans="1:2" ht="15.75">
      <c r="A288" s="52"/>
      <c r="B288" s="52"/>
    </row>
    <row r="289" spans="1:2" ht="15.75">
      <c r="A289" s="52"/>
      <c r="B289" s="52"/>
    </row>
    <row r="290" spans="1:2" ht="15.75">
      <c r="A290" s="52"/>
      <c r="B290" s="52"/>
    </row>
    <row r="291" spans="1:2" ht="15.75">
      <c r="A291" s="52"/>
      <c r="B291" s="52"/>
    </row>
    <row r="292" spans="1:2" ht="15.75">
      <c r="A292" s="52"/>
      <c r="B292" s="52"/>
    </row>
    <row r="293" spans="1:2" ht="15.75">
      <c r="A293" s="52"/>
      <c r="B293" s="52"/>
    </row>
    <row r="294" spans="1:2" ht="15.75">
      <c r="A294" s="52"/>
      <c r="B294" s="52"/>
    </row>
    <row r="295" spans="1:2" ht="15.75">
      <c r="A295" s="52"/>
      <c r="B295" s="52"/>
    </row>
    <row r="296" spans="1:2" ht="15.75">
      <c r="A296" s="52"/>
      <c r="B296" s="52"/>
    </row>
    <row r="297" spans="1:2" ht="15.75">
      <c r="A297" s="52"/>
      <c r="B297" s="52"/>
    </row>
    <row r="298" spans="1:2" ht="15.75">
      <c r="A298" s="52"/>
      <c r="B298" s="52"/>
    </row>
    <row r="299" spans="1:2" ht="15.75">
      <c r="A299" s="52"/>
      <c r="B299" s="52"/>
    </row>
    <row r="300" spans="1:2" ht="15.75">
      <c r="A300" s="52"/>
      <c r="B300" s="52"/>
    </row>
    <row r="301" spans="1:2" ht="15.75">
      <c r="A301" s="52"/>
      <c r="B301" s="52"/>
    </row>
    <row r="302" spans="1:2" ht="15.75">
      <c r="A302" s="52"/>
      <c r="B302" s="52"/>
    </row>
    <row r="303" spans="1:2" ht="15.75">
      <c r="A303" s="52"/>
      <c r="B303" s="52"/>
    </row>
    <row r="304" spans="1:2" ht="15.75">
      <c r="A304" s="52"/>
      <c r="B304" s="52"/>
    </row>
    <row r="305" spans="1:2" ht="15.75">
      <c r="A305" s="52"/>
      <c r="B305" s="52"/>
    </row>
    <row r="306" spans="1:2" ht="15.75">
      <c r="A306" s="52"/>
      <c r="B306" s="52"/>
    </row>
    <row r="307" spans="1:2" ht="15.75">
      <c r="A307" s="52"/>
      <c r="B307" s="52"/>
    </row>
    <row r="308" spans="1:2" ht="15.75">
      <c r="A308" s="52"/>
      <c r="B308" s="52"/>
    </row>
    <row r="309" spans="1:2" ht="15.75">
      <c r="A309" s="52"/>
      <c r="B309" s="52"/>
    </row>
    <row r="310" spans="1:2" ht="15.75">
      <c r="A310" s="52"/>
      <c r="B310" s="52"/>
    </row>
    <row r="311" spans="1:2" ht="15.75">
      <c r="A311" s="52"/>
      <c r="B311" s="52"/>
    </row>
    <row r="312" spans="1:2" ht="15.75">
      <c r="A312" s="52"/>
      <c r="B312" s="52"/>
    </row>
    <row r="313" spans="1:2" ht="15.75">
      <c r="A313" s="52"/>
      <c r="B313" s="52"/>
    </row>
    <row r="314" spans="1:2" ht="15.75">
      <c r="A314" s="52"/>
      <c r="B314" s="52"/>
    </row>
    <row r="315" spans="1:2" ht="15.75">
      <c r="A315" s="52"/>
      <c r="B315" s="52"/>
    </row>
    <row r="316" spans="1:2" ht="15.75">
      <c r="A316" s="52"/>
      <c r="B316" s="52"/>
    </row>
    <row r="317" spans="1:2" ht="15.75">
      <c r="A317" s="52"/>
      <c r="B317" s="52"/>
    </row>
    <row r="318" spans="1:2" ht="15.75">
      <c r="A318" s="52"/>
      <c r="B318" s="52"/>
    </row>
    <row r="319" spans="1:2" ht="15.75">
      <c r="A319" s="52"/>
      <c r="B319" s="52"/>
    </row>
    <row r="320" spans="1:2" ht="15.75">
      <c r="A320" s="52"/>
      <c r="B320" s="52"/>
    </row>
    <row r="321" spans="1:2" ht="15.75">
      <c r="A321" s="52"/>
      <c r="B321" s="52"/>
    </row>
    <row r="322" spans="1:2" ht="15.75">
      <c r="A322" s="52"/>
      <c r="B322" s="52"/>
    </row>
    <row r="323" spans="1:2" ht="15.75">
      <c r="A323" s="52"/>
      <c r="B323" s="52"/>
    </row>
    <row r="324" spans="1:2" ht="15.75">
      <c r="A324" s="52"/>
      <c r="B324" s="52"/>
    </row>
    <row r="325" spans="1:2" ht="15.75">
      <c r="A325" s="52"/>
      <c r="B325" s="52"/>
    </row>
    <row r="326" spans="1:2" ht="15.75">
      <c r="A326" s="52"/>
      <c r="B326" s="52"/>
    </row>
    <row r="327" spans="1:2" ht="15.75">
      <c r="A327" s="52"/>
      <c r="B327" s="52"/>
    </row>
    <row r="328" spans="1:2" ht="15.75">
      <c r="A328" s="52"/>
      <c r="B328" s="52"/>
    </row>
    <row r="329" spans="1:2" ht="15.75">
      <c r="A329" s="52"/>
      <c r="B329" s="52"/>
    </row>
    <row r="330" spans="1:2" ht="15.75">
      <c r="A330" s="52"/>
      <c r="B330" s="52"/>
    </row>
    <row r="331" spans="1:2" ht="15.75">
      <c r="A331" s="52"/>
      <c r="B331" s="52"/>
    </row>
    <row r="332" spans="1:2" ht="15.75">
      <c r="A332" s="52"/>
      <c r="B332" s="52"/>
    </row>
    <row r="333" spans="1:2" ht="15.75">
      <c r="A333" s="52"/>
      <c r="B333" s="52"/>
    </row>
    <row r="334" spans="1:2" ht="15.75">
      <c r="A334" s="52"/>
      <c r="B334" s="52"/>
    </row>
    <row r="335" spans="1:2" ht="15.75">
      <c r="A335" s="52"/>
      <c r="B335" s="52"/>
    </row>
    <row r="336" spans="1:2" ht="15.75">
      <c r="A336" s="52"/>
      <c r="B336" s="52"/>
    </row>
    <row r="337" spans="1:2" ht="15.75">
      <c r="A337" s="52"/>
      <c r="B337" s="52"/>
    </row>
    <row r="338" spans="1:2" ht="15.75">
      <c r="A338" s="52"/>
      <c r="B338" s="52"/>
    </row>
    <row r="339" spans="1:2" ht="15.75">
      <c r="A339" s="52"/>
      <c r="B339" s="52"/>
    </row>
    <row r="340" spans="1:2" ht="15.75">
      <c r="A340" s="52"/>
      <c r="B340" s="52"/>
    </row>
    <row r="341" spans="1:2" ht="15.75">
      <c r="A341" s="52"/>
      <c r="B341" s="52"/>
    </row>
    <row r="342" spans="1:2" ht="15.75">
      <c r="A342" s="52"/>
      <c r="B342" s="52"/>
    </row>
    <row r="343" spans="1:2" ht="15.75">
      <c r="A343" s="52"/>
      <c r="B343" s="52"/>
    </row>
    <row r="344" spans="1:2" ht="15.75">
      <c r="A344" s="52"/>
      <c r="B344" s="52"/>
    </row>
    <row r="345" spans="1:2" ht="15.75">
      <c r="A345" s="52"/>
      <c r="B345" s="52"/>
    </row>
    <row r="346" spans="1:2" ht="15.75">
      <c r="A346" s="52"/>
      <c r="B346" s="52"/>
    </row>
    <row r="347" spans="1:2" ht="15.75">
      <c r="A347" s="52"/>
      <c r="B347" s="52"/>
    </row>
    <row r="348" spans="1:2" ht="15.75">
      <c r="A348" s="52"/>
      <c r="B348" s="52"/>
    </row>
    <row r="349" spans="1:2" ht="15.75">
      <c r="A349" s="52"/>
      <c r="B349" s="52"/>
    </row>
    <row r="350" spans="1:2" ht="15.75">
      <c r="A350" s="52"/>
      <c r="B350" s="52"/>
    </row>
    <row r="351" spans="1:2" ht="15.75">
      <c r="A351" s="52"/>
      <c r="B351" s="52"/>
    </row>
    <row r="352" spans="1:2" ht="15.75">
      <c r="A352" s="52"/>
      <c r="B352" s="52"/>
    </row>
    <row r="353" spans="1:2" ht="15.75">
      <c r="A353" s="52"/>
      <c r="B353" s="52"/>
    </row>
    <row r="354" spans="1:2" ht="15">
      <c r="A354" s="65"/>
      <c r="B354" s="65"/>
    </row>
    <row r="355" spans="1:2" ht="15">
      <c r="A355" s="65"/>
      <c r="B355" s="65"/>
    </row>
    <row r="356" spans="1:2" ht="15">
      <c r="A356" s="65"/>
      <c r="B356" s="65"/>
    </row>
    <row r="357" spans="1:2" ht="15">
      <c r="A357" s="65"/>
      <c r="B357" s="65"/>
    </row>
    <row r="358" spans="1:2" ht="15">
      <c r="A358" s="65"/>
      <c r="B358" s="65"/>
    </row>
    <row r="359" spans="1:2" ht="15">
      <c r="A359" s="65"/>
      <c r="B359" s="65"/>
    </row>
    <row r="360" spans="1:2" ht="15">
      <c r="A360" s="65"/>
      <c r="B360" s="65"/>
    </row>
    <row r="361" spans="1:2" ht="15">
      <c r="A361" s="65"/>
      <c r="B361" s="65"/>
    </row>
    <row r="362" spans="1:2" ht="15">
      <c r="A362" s="65"/>
      <c r="B362" s="65"/>
    </row>
    <row r="363" spans="1:2" ht="15">
      <c r="A363" s="65"/>
      <c r="B363" s="65"/>
    </row>
    <row r="364" spans="1:2" ht="15">
      <c r="A364" s="65"/>
      <c r="B364" s="65"/>
    </row>
    <row r="365" spans="1:2" ht="15">
      <c r="A365" s="65"/>
      <c r="B365" s="65"/>
    </row>
    <row r="366" spans="1:2" ht="15">
      <c r="A366" s="65"/>
      <c r="B366" s="65"/>
    </row>
    <row r="367" spans="1:2" ht="15">
      <c r="A367" s="65"/>
      <c r="B367" s="65"/>
    </row>
    <row r="368" spans="1:2" ht="15">
      <c r="A368" s="65"/>
      <c r="B368" s="65"/>
    </row>
    <row r="369" spans="1:2" ht="15">
      <c r="A369" s="65"/>
      <c r="B369" s="65"/>
    </row>
    <row r="370" spans="1:2" ht="15">
      <c r="A370" s="65"/>
      <c r="B370" s="65"/>
    </row>
    <row r="371" spans="1:2" ht="15">
      <c r="A371" s="65"/>
      <c r="B371" s="65"/>
    </row>
    <row r="372" spans="1:2" ht="15">
      <c r="A372" s="65"/>
      <c r="B372" s="65"/>
    </row>
    <row r="373" spans="1:2" ht="15">
      <c r="A373" s="65"/>
      <c r="B373" s="65"/>
    </row>
    <row r="374" spans="1:2" ht="15">
      <c r="A374" s="65"/>
      <c r="B374" s="65"/>
    </row>
    <row r="375" spans="1:2" ht="15">
      <c r="A375" s="65"/>
      <c r="B375" s="65"/>
    </row>
    <row r="376" spans="1:2" ht="15">
      <c r="A376" s="65"/>
      <c r="B376" s="65"/>
    </row>
    <row r="377" spans="1:2" ht="15">
      <c r="A377" s="65"/>
      <c r="B377" s="65"/>
    </row>
    <row r="378" spans="1:2" ht="15">
      <c r="A378" s="65"/>
      <c r="B378" s="65"/>
    </row>
    <row r="379" spans="1:2" ht="15">
      <c r="A379" s="65"/>
      <c r="B379" s="65"/>
    </row>
    <row r="380" spans="1:2" ht="15">
      <c r="A380" s="65"/>
      <c r="B380" s="65"/>
    </row>
    <row r="381" spans="1:2" ht="15">
      <c r="A381" s="65"/>
      <c r="B381" s="65"/>
    </row>
    <row r="382" spans="1:2" ht="15">
      <c r="A382" s="65"/>
      <c r="B382" s="65"/>
    </row>
    <row r="383" spans="1:2" ht="15">
      <c r="A383" s="65"/>
      <c r="B383" s="65"/>
    </row>
    <row r="384" spans="1:2" ht="15">
      <c r="A384" s="65"/>
      <c r="B384" s="65"/>
    </row>
    <row r="385" spans="1:2" ht="15">
      <c r="A385" s="65"/>
      <c r="B385" s="65"/>
    </row>
    <row r="386" spans="1:2" ht="15">
      <c r="A386" s="65"/>
      <c r="B386" s="65"/>
    </row>
    <row r="387" spans="1:2" ht="15">
      <c r="A387" s="65"/>
      <c r="B387" s="65"/>
    </row>
    <row r="388" spans="1:2" ht="15">
      <c r="A388" s="65"/>
      <c r="B388" s="65"/>
    </row>
    <row r="389" spans="1:2" ht="15">
      <c r="A389" s="65"/>
      <c r="B389" s="65"/>
    </row>
    <row r="390" spans="1:2" ht="15">
      <c r="A390" s="65"/>
      <c r="B390" s="65"/>
    </row>
    <row r="391" spans="1:2" ht="15">
      <c r="A391" s="65"/>
      <c r="B391" s="65"/>
    </row>
    <row r="392" spans="1:2" ht="15">
      <c r="A392" s="65"/>
      <c r="B392" s="65"/>
    </row>
    <row r="393" spans="1:2" ht="15">
      <c r="A393" s="65"/>
      <c r="B393" s="65"/>
    </row>
    <row r="394" spans="1:2" ht="15">
      <c r="A394" s="65"/>
      <c r="B394" s="65"/>
    </row>
    <row r="395" spans="1:2" ht="15">
      <c r="A395" s="65"/>
      <c r="B395" s="65"/>
    </row>
    <row r="396" spans="1:2" ht="15">
      <c r="A396" s="65"/>
      <c r="B396" s="65"/>
    </row>
    <row r="397" spans="1:2" ht="15">
      <c r="A397" s="65"/>
      <c r="B397" s="65"/>
    </row>
    <row r="398" spans="1:2" ht="15">
      <c r="A398" s="65"/>
      <c r="B398" s="65"/>
    </row>
    <row r="399" spans="1:2" ht="15">
      <c r="A399" s="65"/>
      <c r="B399" s="65"/>
    </row>
    <row r="400" spans="1:2" ht="15">
      <c r="A400" s="65"/>
      <c r="B400" s="65"/>
    </row>
    <row r="401" spans="1:2" ht="15">
      <c r="A401" s="65"/>
      <c r="B401" s="65"/>
    </row>
    <row r="402" spans="1:2" ht="15">
      <c r="A402" s="65"/>
      <c r="B402" s="65"/>
    </row>
    <row r="403" spans="1:2" ht="15">
      <c r="A403" s="65"/>
      <c r="B403" s="65"/>
    </row>
    <row r="404" spans="1:2" ht="15">
      <c r="A404" s="65"/>
      <c r="B404" s="65"/>
    </row>
    <row r="405" spans="1:2" ht="15">
      <c r="A405" s="65"/>
      <c r="B405" s="65"/>
    </row>
    <row r="406" spans="1:2" ht="15">
      <c r="A406" s="65"/>
      <c r="B406" s="65"/>
    </row>
    <row r="407" spans="1:2" ht="15">
      <c r="A407" s="65"/>
      <c r="B407" s="65"/>
    </row>
    <row r="408" spans="1:2" ht="15">
      <c r="A408" s="65"/>
      <c r="B408" s="65"/>
    </row>
    <row r="409" spans="1:2" ht="15">
      <c r="A409" s="65"/>
      <c r="B409" s="65"/>
    </row>
    <row r="410" spans="1:2" ht="15">
      <c r="A410" s="65"/>
      <c r="B410" s="65"/>
    </row>
    <row r="411" spans="1:2" ht="15">
      <c r="A411" s="65"/>
      <c r="B411" s="65"/>
    </row>
    <row r="412" spans="1:2" ht="15">
      <c r="A412" s="65"/>
      <c r="B412" s="65"/>
    </row>
    <row r="413" spans="1:2" ht="15">
      <c r="A413" s="65"/>
      <c r="B413" s="65"/>
    </row>
    <row r="414" spans="1:2" ht="15">
      <c r="A414" s="65"/>
      <c r="B414" s="65"/>
    </row>
    <row r="415" spans="1:2" ht="15">
      <c r="A415" s="65"/>
      <c r="B415" s="65"/>
    </row>
    <row r="416" spans="1:2" ht="15">
      <c r="A416" s="65"/>
      <c r="B416" s="65"/>
    </row>
    <row r="417" spans="1:2" ht="15">
      <c r="A417" s="65"/>
      <c r="B417" s="65"/>
    </row>
    <row r="418" spans="1:2" ht="15">
      <c r="A418" s="65"/>
      <c r="B418" s="65"/>
    </row>
    <row r="419" spans="1:2" ht="15">
      <c r="A419" s="65"/>
      <c r="B419" s="65"/>
    </row>
    <row r="420" spans="1:2" ht="15">
      <c r="A420" s="65"/>
      <c r="B420" s="65"/>
    </row>
    <row r="421" spans="1:2" ht="15">
      <c r="A421" s="65"/>
      <c r="B421" s="65"/>
    </row>
    <row r="422" spans="1:2" ht="15">
      <c r="A422" s="65"/>
      <c r="B422" s="65"/>
    </row>
    <row r="423" spans="1:2" ht="15">
      <c r="A423" s="65"/>
      <c r="B423" s="65"/>
    </row>
    <row r="424" spans="1:2" ht="15">
      <c r="A424" s="65"/>
      <c r="B424" s="65"/>
    </row>
    <row r="425" spans="1:2" ht="15">
      <c r="A425" s="65"/>
      <c r="B425" s="65"/>
    </row>
    <row r="426" spans="1:2" ht="15">
      <c r="A426" s="65"/>
      <c r="B426" s="65"/>
    </row>
    <row r="427" spans="1:2" ht="15">
      <c r="A427" s="65"/>
      <c r="B427" s="65"/>
    </row>
    <row r="428" spans="1:2" ht="15">
      <c r="A428" s="65"/>
      <c r="B428" s="65"/>
    </row>
    <row r="429" spans="1:2" ht="15">
      <c r="A429" s="65"/>
      <c r="B429" s="65"/>
    </row>
    <row r="430" spans="1:2" ht="15">
      <c r="A430" s="65"/>
      <c r="B430" s="65"/>
    </row>
    <row r="431" spans="1:2" ht="15">
      <c r="A431" s="65"/>
      <c r="B431" s="65"/>
    </row>
    <row r="432" spans="1:2" ht="15">
      <c r="A432" s="65"/>
      <c r="B432" s="65"/>
    </row>
    <row r="433" spans="1:2" ht="15">
      <c r="A433" s="65"/>
      <c r="B433" s="65"/>
    </row>
    <row r="434" spans="1:2" ht="15">
      <c r="A434" s="65"/>
      <c r="B434" s="65"/>
    </row>
    <row r="435" spans="1:2" ht="15">
      <c r="A435" s="65"/>
      <c r="B435" s="65"/>
    </row>
    <row r="436" spans="1:2" ht="15">
      <c r="A436" s="65"/>
      <c r="B436" s="65"/>
    </row>
    <row r="437" spans="1:2" ht="15">
      <c r="A437" s="65"/>
      <c r="B437" s="65"/>
    </row>
    <row r="438" spans="1:2" ht="15">
      <c r="A438" s="65"/>
      <c r="B438" s="65"/>
    </row>
    <row r="439" spans="1:2" ht="15">
      <c r="A439" s="65"/>
      <c r="B439" s="65"/>
    </row>
    <row r="440" spans="1:2" ht="15">
      <c r="A440" s="65"/>
      <c r="B440" s="65"/>
    </row>
    <row r="441" spans="1:2" ht="15">
      <c r="A441" s="65"/>
      <c r="B441" s="65"/>
    </row>
    <row r="442" spans="1:2" ht="15">
      <c r="A442" s="65"/>
      <c r="B442" s="65"/>
    </row>
    <row r="443" spans="1:2" ht="15">
      <c r="A443" s="65"/>
      <c r="B443" s="65"/>
    </row>
    <row r="444" spans="1:2" ht="15">
      <c r="A444" s="65"/>
      <c r="B444" s="65"/>
    </row>
    <row r="445" spans="1:2" ht="15">
      <c r="A445" s="65"/>
      <c r="B445" s="65"/>
    </row>
    <row r="446" spans="1:2" ht="15">
      <c r="A446" s="65"/>
      <c r="B446" s="65"/>
    </row>
    <row r="447" spans="1:2" ht="15">
      <c r="A447" s="65"/>
      <c r="B447" s="65"/>
    </row>
    <row r="448" spans="1:2" ht="15">
      <c r="A448" s="65"/>
      <c r="B448" s="65"/>
    </row>
    <row r="449" spans="1:2" ht="15">
      <c r="A449" s="65"/>
      <c r="B449" s="65"/>
    </row>
    <row r="450" spans="1:2" ht="15">
      <c r="A450" s="65"/>
      <c r="B450" s="65"/>
    </row>
    <row r="451" spans="1:2" ht="15">
      <c r="A451" s="65"/>
      <c r="B451" s="65"/>
    </row>
    <row r="452" spans="1:2" ht="15">
      <c r="A452" s="65"/>
      <c r="B452" s="65"/>
    </row>
    <row r="453" spans="1:2" ht="15">
      <c r="A453" s="65"/>
      <c r="B453" s="65"/>
    </row>
    <row r="454" spans="1:2" ht="15">
      <c r="A454" s="65"/>
      <c r="B454" s="65"/>
    </row>
    <row r="455" spans="1:2" ht="15">
      <c r="A455" s="65"/>
      <c r="B455" s="65"/>
    </row>
    <row r="456" spans="1:2" ht="15">
      <c r="A456" s="65"/>
      <c r="B456" s="65"/>
    </row>
    <row r="457" spans="1:2" ht="15">
      <c r="A457" s="65"/>
      <c r="B457" s="65"/>
    </row>
    <row r="458" spans="1:2" ht="15">
      <c r="A458" s="65"/>
      <c r="B458" s="65"/>
    </row>
    <row r="459" spans="1:2" ht="15">
      <c r="A459" s="65"/>
      <c r="B459" s="65"/>
    </row>
    <row r="460" spans="1:2" ht="15">
      <c r="A460" s="65"/>
      <c r="B460" s="65"/>
    </row>
    <row r="461" spans="1:2" ht="15">
      <c r="A461" s="65"/>
      <c r="B461" s="65"/>
    </row>
    <row r="462" spans="1:2" ht="15">
      <c r="A462" s="65"/>
      <c r="B462" s="65"/>
    </row>
    <row r="463" spans="1:2" ht="15">
      <c r="A463" s="65"/>
      <c r="B463" s="65"/>
    </row>
    <row r="464" spans="1:2" ht="15">
      <c r="A464" s="65"/>
      <c r="B464" s="65"/>
    </row>
    <row r="465" spans="1:2" ht="15">
      <c r="A465" s="65"/>
      <c r="B465" s="65"/>
    </row>
    <row r="466" spans="1:2" ht="15">
      <c r="A466" s="65"/>
      <c r="B466" s="65"/>
    </row>
    <row r="467" spans="1:2" ht="15">
      <c r="A467" s="65"/>
      <c r="B467" s="65"/>
    </row>
    <row r="468" spans="1:2" ht="15">
      <c r="A468" s="65"/>
      <c r="B468" s="65"/>
    </row>
    <row r="469" spans="1:2" ht="15">
      <c r="A469" s="65"/>
      <c r="B469" s="65"/>
    </row>
    <row r="470" spans="1:2" ht="15">
      <c r="A470" s="65"/>
      <c r="B470" s="65"/>
    </row>
    <row r="471" spans="1:2" ht="15">
      <c r="A471" s="65"/>
      <c r="B471" s="65"/>
    </row>
    <row r="472" spans="1:2" ht="15">
      <c r="A472" s="65"/>
      <c r="B472" s="65"/>
    </row>
    <row r="473" spans="1:2" ht="15">
      <c r="A473" s="65"/>
      <c r="B473" s="65"/>
    </row>
    <row r="474" spans="1:2" ht="15">
      <c r="A474" s="65"/>
      <c r="B474" s="65"/>
    </row>
    <row r="475" spans="1:2" ht="15">
      <c r="A475" s="65"/>
      <c r="B475" s="65"/>
    </row>
    <row r="476" spans="1:2" ht="15">
      <c r="A476" s="65"/>
      <c r="B476" s="65"/>
    </row>
    <row r="477" spans="1:2" ht="15">
      <c r="A477" s="65"/>
      <c r="B477" s="65"/>
    </row>
    <row r="478" spans="1:2" ht="15">
      <c r="A478" s="65"/>
      <c r="B478" s="65"/>
    </row>
    <row r="479" spans="1:2" ht="15">
      <c r="A479" s="65"/>
      <c r="B479" s="65"/>
    </row>
    <row r="480" spans="1:2" ht="15">
      <c r="A480" s="65"/>
      <c r="B480" s="65"/>
    </row>
    <row r="481" spans="1:2" ht="15">
      <c r="A481" s="65"/>
      <c r="B481" s="65"/>
    </row>
    <row r="482" spans="1:2" ht="15">
      <c r="A482" s="65"/>
      <c r="B482" s="65"/>
    </row>
    <row r="483" spans="1:2" ht="15">
      <c r="A483" s="65"/>
      <c r="B483" s="65"/>
    </row>
    <row r="484" spans="1:2" ht="15">
      <c r="A484" s="65"/>
      <c r="B484" s="65"/>
    </row>
    <row r="485" spans="1:2" ht="15">
      <c r="A485" s="65"/>
      <c r="B485" s="65"/>
    </row>
    <row r="486" spans="1:2" ht="15">
      <c r="A486" s="65"/>
      <c r="B486" s="65"/>
    </row>
    <row r="487" spans="1:2" ht="15">
      <c r="A487" s="65"/>
      <c r="B487" s="65"/>
    </row>
    <row r="488" spans="1:2" ht="15">
      <c r="A488" s="65"/>
      <c r="B488" s="65"/>
    </row>
    <row r="489" spans="1:2" ht="15">
      <c r="A489" s="65"/>
      <c r="B489" s="65"/>
    </row>
    <row r="490" spans="1:2" ht="15">
      <c r="A490" s="65"/>
      <c r="B490" s="65"/>
    </row>
    <row r="491" spans="1:2" ht="15">
      <c r="A491" s="65"/>
      <c r="B491" s="65"/>
    </row>
    <row r="492" spans="1:2" ht="15">
      <c r="A492" s="65"/>
      <c r="B492" s="65"/>
    </row>
    <row r="493" spans="1:2" ht="15">
      <c r="A493" s="65"/>
      <c r="B493" s="65"/>
    </row>
    <row r="494" spans="1:2" ht="15">
      <c r="A494" s="65"/>
      <c r="B494" s="65"/>
    </row>
    <row r="495" spans="1:2" ht="15">
      <c r="A495" s="65"/>
      <c r="B495" s="65"/>
    </row>
    <row r="496" spans="1:2" ht="15">
      <c r="A496" s="65"/>
      <c r="B496" s="65"/>
    </row>
    <row r="497" spans="1:2" ht="15">
      <c r="A497" s="65"/>
      <c r="B497" s="65"/>
    </row>
    <row r="498" spans="1:2" ht="15">
      <c r="A498" s="65"/>
      <c r="B498" s="65"/>
    </row>
    <row r="499" spans="1:2" ht="15">
      <c r="A499" s="65"/>
      <c r="B499" s="65"/>
    </row>
    <row r="500" spans="1:2" ht="15">
      <c r="A500" s="65"/>
      <c r="B500" s="65"/>
    </row>
    <row r="501" spans="1:2" ht="15">
      <c r="A501" s="65"/>
      <c r="B501" s="65"/>
    </row>
    <row r="502" spans="1:2" ht="15">
      <c r="A502" s="65"/>
      <c r="B502" s="65"/>
    </row>
    <row r="503" spans="1:2" ht="15">
      <c r="A503" s="65"/>
      <c r="B503" s="65"/>
    </row>
    <row r="504" spans="1:2" ht="15">
      <c r="A504" s="65"/>
      <c r="B504" s="65"/>
    </row>
    <row r="505" spans="1:2" ht="15">
      <c r="A505" s="65"/>
      <c r="B505" s="65"/>
    </row>
    <row r="506" spans="1:2" ht="15">
      <c r="A506" s="65"/>
      <c r="B506" s="65"/>
    </row>
    <row r="507" spans="1:2" ht="15">
      <c r="A507" s="65"/>
      <c r="B507" s="65"/>
    </row>
    <row r="508" spans="1:2" ht="15">
      <c r="A508" s="65"/>
      <c r="B508" s="65"/>
    </row>
    <row r="509" spans="1:2" ht="15">
      <c r="A509" s="65"/>
      <c r="B509" s="65"/>
    </row>
    <row r="510" spans="1:2" ht="15">
      <c r="A510" s="65"/>
      <c r="B510" s="65"/>
    </row>
    <row r="511" spans="1:2" ht="15">
      <c r="A511" s="65"/>
      <c r="B511" s="65"/>
    </row>
    <row r="512" spans="1:2" ht="15">
      <c r="A512" s="65"/>
      <c r="B512" s="65"/>
    </row>
    <row r="513" spans="1:2" ht="15">
      <c r="A513" s="65"/>
      <c r="B513" s="65"/>
    </row>
    <row r="514" spans="1:2" ht="15">
      <c r="A514" s="65"/>
      <c r="B514" s="65"/>
    </row>
    <row r="515" spans="1:2" ht="15">
      <c r="A515" s="65"/>
      <c r="B515" s="65"/>
    </row>
    <row r="516" spans="1:2" ht="15">
      <c r="A516" s="65"/>
      <c r="B516" s="65"/>
    </row>
    <row r="517" spans="1:2" ht="15">
      <c r="A517" s="65"/>
      <c r="B517" s="65"/>
    </row>
    <row r="518" spans="1:2" ht="15">
      <c r="A518" s="65"/>
      <c r="B518" s="65"/>
    </row>
    <row r="519" spans="1:2" ht="15">
      <c r="A519" s="65"/>
      <c r="B519" s="65"/>
    </row>
    <row r="520" spans="1:2" ht="15">
      <c r="A520" s="65"/>
      <c r="B520" s="65"/>
    </row>
    <row r="521" spans="1:2" ht="15">
      <c r="A521" s="65"/>
      <c r="B521" s="65"/>
    </row>
    <row r="522" spans="1:2" ht="15">
      <c r="A522" s="65"/>
      <c r="B522" s="65"/>
    </row>
    <row r="523" spans="1:2" ht="15">
      <c r="A523" s="65"/>
      <c r="B523" s="65"/>
    </row>
    <row r="524" spans="1:2" ht="15">
      <c r="A524" s="65"/>
      <c r="B524" s="65"/>
    </row>
    <row r="525" spans="1:2" ht="15">
      <c r="A525" s="65"/>
      <c r="B525" s="65"/>
    </row>
    <row r="526" spans="1:2" ht="15">
      <c r="A526" s="65"/>
      <c r="B526" s="65"/>
    </row>
    <row r="527" spans="1:2" ht="15">
      <c r="A527" s="65"/>
      <c r="B527" s="65"/>
    </row>
    <row r="528" spans="1:2" ht="15">
      <c r="A528" s="65"/>
      <c r="B528" s="65"/>
    </row>
    <row r="529" spans="1:2" ht="15">
      <c r="A529" s="65"/>
      <c r="B529" s="65"/>
    </row>
    <row r="530" spans="1:2" ht="15">
      <c r="A530" s="65"/>
      <c r="B530" s="65"/>
    </row>
    <row r="531" spans="1:2" ht="15">
      <c r="A531" s="65"/>
      <c r="B531" s="65"/>
    </row>
    <row r="532" spans="1:2" ht="15">
      <c r="A532" s="65"/>
      <c r="B532" s="65"/>
    </row>
    <row r="533" spans="1:2" ht="15">
      <c r="A533" s="65"/>
      <c r="B533" s="65"/>
    </row>
    <row r="534" spans="1:2" ht="15">
      <c r="A534" s="65"/>
      <c r="B534" s="65"/>
    </row>
    <row r="535" spans="1:2" ht="15">
      <c r="A535" s="65"/>
      <c r="B535" s="65"/>
    </row>
    <row r="536" spans="1:2" ht="15">
      <c r="A536" s="65"/>
      <c r="B536" s="65"/>
    </row>
    <row r="537" spans="1:2" ht="15">
      <c r="A537" s="65"/>
      <c r="B537" s="65"/>
    </row>
    <row r="538" spans="1:2" ht="15">
      <c r="A538" s="65"/>
      <c r="B538" s="65"/>
    </row>
    <row r="539" spans="1:2" ht="15">
      <c r="A539" s="65"/>
      <c r="B539" s="65"/>
    </row>
    <row r="540" spans="1:2" ht="15">
      <c r="A540" s="65"/>
      <c r="B540" s="65"/>
    </row>
    <row r="541" spans="1:2" ht="15">
      <c r="A541" s="65"/>
      <c r="B541" s="65"/>
    </row>
    <row r="542" spans="1:2" ht="15">
      <c r="A542" s="65"/>
      <c r="B542" s="65"/>
    </row>
    <row r="543" spans="1:2" ht="15">
      <c r="A543" s="65"/>
      <c r="B543" s="65"/>
    </row>
    <row r="544" spans="1:2" ht="15">
      <c r="A544" s="65"/>
      <c r="B544" s="65"/>
    </row>
    <row r="545" spans="1:2" ht="15">
      <c r="A545" s="65"/>
      <c r="B545" s="65"/>
    </row>
    <row r="546" spans="1:2" ht="15">
      <c r="A546" s="65"/>
      <c r="B546" s="65"/>
    </row>
    <row r="547" spans="1:2" ht="15">
      <c r="A547" s="65"/>
      <c r="B547" s="65"/>
    </row>
    <row r="548" spans="1:2" ht="15">
      <c r="A548" s="65"/>
      <c r="B548" s="65"/>
    </row>
    <row r="549" spans="1:2" ht="15">
      <c r="A549" s="65"/>
      <c r="B549" s="65"/>
    </row>
    <row r="550" spans="1:2" ht="15">
      <c r="A550" s="65"/>
      <c r="B550" s="65"/>
    </row>
    <row r="551" spans="1:2" ht="15">
      <c r="A551" s="65"/>
      <c r="B551" s="65"/>
    </row>
    <row r="552" spans="1:2" ht="15">
      <c r="A552" s="65"/>
      <c r="B552" s="65"/>
    </row>
    <row r="553" spans="1:2" ht="15">
      <c r="A553" s="65"/>
      <c r="B553" s="65"/>
    </row>
    <row r="554" spans="1:2" ht="15">
      <c r="A554" s="65"/>
      <c r="B554" s="65"/>
    </row>
    <row r="555" spans="1:2" ht="15">
      <c r="A555" s="65"/>
      <c r="B555" s="65"/>
    </row>
    <row r="556" spans="1:2" ht="15">
      <c r="A556" s="65"/>
      <c r="B556" s="65"/>
    </row>
    <row r="557" spans="1:2" ht="15">
      <c r="A557" s="65"/>
      <c r="B557" s="65"/>
    </row>
    <row r="558" spans="1:2" ht="15">
      <c r="A558" s="65"/>
      <c r="B558" s="65"/>
    </row>
    <row r="559" spans="1:2" ht="15">
      <c r="A559" s="65"/>
      <c r="B559" s="65"/>
    </row>
    <row r="560" spans="1:2" ht="15">
      <c r="A560" s="65"/>
      <c r="B560" s="65"/>
    </row>
    <row r="561" spans="1:2" ht="15">
      <c r="A561" s="65"/>
      <c r="B561" s="65"/>
    </row>
    <row r="562" spans="1:2" ht="15">
      <c r="A562" s="65"/>
      <c r="B562" s="65"/>
    </row>
    <row r="563" spans="1:2" ht="15">
      <c r="A563" s="65"/>
      <c r="B563" s="65"/>
    </row>
    <row r="564" spans="1:2" ht="15">
      <c r="A564" s="65"/>
      <c r="B564" s="65"/>
    </row>
    <row r="565" spans="1:2" ht="15">
      <c r="A565" s="65"/>
      <c r="B565" s="65"/>
    </row>
    <row r="566" spans="1:2" ht="15">
      <c r="A566" s="65"/>
      <c r="B566" s="65"/>
    </row>
    <row r="567" spans="1:2" ht="15">
      <c r="A567" s="65"/>
      <c r="B567" s="65"/>
    </row>
    <row r="568" spans="1:2" ht="15">
      <c r="A568" s="65"/>
      <c r="B568" s="65"/>
    </row>
    <row r="569" spans="1:2" ht="15">
      <c r="A569" s="65"/>
      <c r="B569" s="65"/>
    </row>
    <row r="570" spans="1:2" ht="15">
      <c r="A570" s="65"/>
      <c r="B570" s="65"/>
    </row>
    <row r="571" spans="1:2" ht="15">
      <c r="A571" s="65"/>
      <c r="B571" s="65"/>
    </row>
    <row r="572" spans="1:2" ht="15">
      <c r="A572" s="65"/>
      <c r="B572" s="65"/>
    </row>
    <row r="573" spans="1:2" ht="15">
      <c r="A573" s="65"/>
      <c r="B573" s="65"/>
    </row>
    <row r="574" spans="1:2" ht="15">
      <c r="A574" s="65"/>
      <c r="B574" s="65"/>
    </row>
    <row r="575" spans="1:2" ht="15">
      <c r="A575" s="65"/>
      <c r="B575" s="65"/>
    </row>
    <row r="576" spans="1:2" ht="15">
      <c r="A576" s="65"/>
      <c r="B576" s="65"/>
    </row>
    <row r="577" spans="1:2" ht="15">
      <c r="A577" s="65"/>
      <c r="B577" s="65"/>
    </row>
    <row r="578" spans="1:2" ht="15">
      <c r="A578" s="65"/>
      <c r="B578" s="65"/>
    </row>
    <row r="579" spans="1:2" ht="15">
      <c r="A579" s="65"/>
      <c r="B579" s="65"/>
    </row>
    <row r="580" spans="1:2" ht="15">
      <c r="A580" s="65"/>
      <c r="B580" s="65"/>
    </row>
    <row r="581" spans="1:2" ht="15">
      <c r="A581" s="65"/>
      <c r="B581" s="65"/>
    </row>
    <row r="582" spans="1:2" ht="15">
      <c r="A582" s="65"/>
      <c r="B582" s="65"/>
    </row>
    <row r="583" spans="1:2" ht="15">
      <c r="A583" s="65"/>
      <c r="B583" s="65"/>
    </row>
    <row r="584" spans="1:2" ht="15">
      <c r="A584" s="65"/>
      <c r="B584" s="65"/>
    </row>
    <row r="585" spans="1:2" ht="15">
      <c r="A585" s="65"/>
      <c r="B585" s="65"/>
    </row>
    <row r="586" spans="1:2" ht="15">
      <c r="A586" s="65"/>
      <c r="B586" s="65"/>
    </row>
    <row r="587" spans="1:2" ht="15">
      <c r="A587" s="65"/>
      <c r="B587" s="65"/>
    </row>
    <row r="588" spans="1:2" ht="15">
      <c r="A588" s="65"/>
      <c r="B588" s="65"/>
    </row>
    <row r="589" spans="1:2" ht="15">
      <c r="A589" s="65"/>
      <c r="B589" s="65"/>
    </row>
    <row r="590" spans="1:2" ht="15">
      <c r="A590" s="65"/>
      <c r="B590" s="65"/>
    </row>
    <row r="591" spans="1:2" ht="15">
      <c r="A591" s="65"/>
      <c r="B591" s="65"/>
    </row>
    <row r="592" spans="1:2" ht="15">
      <c r="A592" s="65"/>
      <c r="B592" s="65"/>
    </row>
    <row r="593" spans="1:2" ht="15">
      <c r="A593" s="65"/>
      <c r="B593" s="65"/>
    </row>
    <row r="594" spans="1:2" ht="15">
      <c r="A594" s="65"/>
      <c r="B594" s="65"/>
    </row>
    <row r="595" spans="1:2" ht="15">
      <c r="A595" s="65"/>
      <c r="B595" s="65"/>
    </row>
    <row r="596" spans="1:2" ht="15">
      <c r="A596" s="65"/>
      <c r="B596" s="65"/>
    </row>
    <row r="597" spans="1:2" ht="15">
      <c r="A597" s="65"/>
      <c r="B597" s="65"/>
    </row>
    <row r="598" spans="1:2" ht="15">
      <c r="A598" s="65"/>
      <c r="B598" s="65"/>
    </row>
    <row r="599" spans="1:2" ht="15">
      <c r="A599" s="65"/>
      <c r="B599" s="65"/>
    </row>
    <row r="600" spans="1:2" ht="15">
      <c r="A600" s="65"/>
      <c r="B600" s="65"/>
    </row>
    <row r="601" spans="1:2" ht="15">
      <c r="A601" s="65"/>
      <c r="B601" s="65"/>
    </row>
    <row r="602" spans="1:2" ht="15">
      <c r="A602" s="65"/>
      <c r="B602" s="65"/>
    </row>
    <row r="603" spans="1:2" ht="15">
      <c r="A603" s="65"/>
      <c r="B603" s="65"/>
    </row>
    <row r="604" spans="1:2" ht="15">
      <c r="A604" s="65"/>
      <c r="B604" s="65"/>
    </row>
    <row r="605" spans="1:2" ht="15">
      <c r="A605" s="65"/>
      <c r="B605" s="65"/>
    </row>
    <row r="606" spans="1:2" ht="15">
      <c r="A606" s="65"/>
      <c r="B606" s="65"/>
    </row>
    <row r="607" spans="1:2" ht="15">
      <c r="A607" s="65"/>
      <c r="B607" s="65"/>
    </row>
    <row r="608" spans="1:2" ht="15">
      <c r="A608" s="65"/>
      <c r="B608" s="65"/>
    </row>
    <row r="609" spans="1:2" ht="15">
      <c r="A609" s="65"/>
      <c r="B609" s="65"/>
    </row>
    <row r="610" spans="1:2" ht="15">
      <c r="A610" s="65"/>
      <c r="B610" s="65"/>
    </row>
    <row r="611" spans="1:2" ht="15">
      <c r="A611" s="65"/>
      <c r="B611" s="65"/>
    </row>
    <row r="612" spans="1:2" ht="15">
      <c r="A612" s="65"/>
      <c r="B612" s="65"/>
    </row>
    <row r="613" spans="1:2" ht="15">
      <c r="A613" s="65"/>
      <c r="B613" s="65"/>
    </row>
    <row r="614" spans="1:2" ht="15">
      <c r="A614" s="65"/>
      <c r="B614" s="65"/>
    </row>
    <row r="615" spans="1:2" ht="15">
      <c r="A615" s="65"/>
      <c r="B615" s="65"/>
    </row>
    <row r="616" spans="1:2" ht="15">
      <c r="A616" s="65"/>
      <c r="B616" s="65"/>
    </row>
    <row r="617" spans="1:2" ht="15">
      <c r="A617" s="65"/>
      <c r="B617" s="65"/>
    </row>
    <row r="618" spans="1:2" ht="15">
      <c r="A618" s="65"/>
      <c r="B618" s="65"/>
    </row>
    <row r="619" spans="1:2" ht="15">
      <c r="A619" s="65"/>
      <c r="B619" s="65"/>
    </row>
    <row r="620" spans="1:2" ht="15">
      <c r="A620" s="65"/>
      <c r="B620" s="65"/>
    </row>
    <row r="621" spans="1:2" ht="15">
      <c r="A621" s="65"/>
      <c r="B621" s="65"/>
    </row>
    <row r="622" spans="1:2" ht="15">
      <c r="A622" s="65"/>
      <c r="B622" s="65"/>
    </row>
    <row r="623" spans="1:2" ht="15">
      <c r="A623" s="65"/>
      <c r="B623" s="65"/>
    </row>
    <row r="624" spans="1:2" ht="15">
      <c r="A624" s="65"/>
      <c r="B624" s="65"/>
    </row>
    <row r="625" spans="1:2" ht="15">
      <c r="A625" s="65"/>
      <c r="B625" s="65"/>
    </row>
    <row r="626" spans="1:2" ht="15">
      <c r="A626" s="65"/>
      <c r="B626" s="65"/>
    </row>
    <row r="627" spans="1:2" ht="15">
      <c r="A627" s="65"/>
      <c r="B627" s="65"/>
    </row>
    <row r="628" spans="1:2" ht="15">
      <c r="A628" s="65"/>
      <c r="B628" s="65"/>
    </row>
    <row r="629" spans="1:2" ht="15">
      <c r="A629" s="65"/>
      <c r="B629" s="65"/>
    </row>
    <row r="630" spans="1:2" ht="15">
      <c r="A630" s="65"/>
      <c r="B630" s="65"/>
    </row>
    <row r="631" spans="1:2" ht="15">
      <c r="A631" s="65"/>
      <c r="B631" s="65"/>
    </row>
    <row r="632" spans="1:2" ht="15">
      <c r="A632" s="65"/>
      <c r="B632" s="65"/>
    </row>
    <row r="633" spans="1:2" ht="15">
      <c r="A633" s="65"/>
      <c r="B633" s="65"/>
    </row>
    <row r="634" spans="1:2" ht="15">
      <c r="A634" s="65"/>
      <c r="B634" s="65"/>
    </row>
    <row r="635" spans="1:2" ht="15">
      <c r="A635" s="65"/>
      <c r="B635" s="65"/>
    </row>
    <row r="636" spans="1:2" ht="15">
      <c r="A636" s="65"/>
      <c r="B636" s="65"/>
    </row>
    <row r="637" spans="1:2" ht="15">
      <c r="A637" s="65"/>
      <c r="B637" s="65"/>
    </row>
    <row r="638" spans="1:2" ht="15">
      <c r="A638" s="65"/>
      <c r="B638" s="65"/>
    </row>
    <row r="639" spans="1:2" ht="15">
      <c r="A639" s="65"/>
      <c r="B639" s="65"/>
    </row>
    <row r="640" spans="1:2" ht="15">
      <c r="A640" s="65"/>
      <c r="B640" s="65"/>
    </row>
    <row r="641" spans="1:2" ht="15">
      <c r="A641" s="65"/>
      <c r="B641" s="65"/>
    </row>
    <row r="642" spans="1:2" ht="15">
      <c r="A642" s="65"/>
      <c r="B642" s="65"/>
    </row>
    <row r="643" spans="1:2" ht="15">
      <c r="A643" s="65"/>
      <c r="B643" s="65"/>
    </row>
    <row r="644" spans="1:2" ht="15">
      <c r="A644" s="65"/>
      <c r="B644" s="65"/>
    </row>
    <row r="645" spans="1:2" ht="15">
      <c r="A645" s="65"/>
      <c r="B645" s="65"/>
    </row>
    <row r="646" spans="1:2" ht="15">
      <c r="A646" s="65"/>
      <c r="B646" s="65"/>
    </row>
    <row r="647" spans="1:2" ht="15">
      <c r="A647" s="65"/>
      <c r="B647" s="65"/>
    </row>
    <row r="648" spans="1:2" ht="15">
      <c r="A648" s="65"/>
      <c r="B648" s="65"/>
    </row>
    <row r="649" spans="1:2" ht="15">
      <c r="A649" s="65"/>
      <c r="B649" s="65"/>
    </row>
    <row r="650" spans="1:2" ht="15">
      <c r="A650" s="65"/>
      <c r="B650" s="65"/>
    </row>
    <row r="651" spans="1:2" ht="15">
      <c r="A651" s="65"/>
      <c r="B651" s="65"/>
    </row>
    <row r="652" spans="1:2" ht="15">
      <c r="A652" s="65"/>
      <c r="B652" s="65"/>
    </row>
    <row r="653" spans="1:2" ht="15">
      <c r="A653" s="65"/>
      <c r="B653" s="65"/>
    </row>
    <row r="654" spans="1:2" ht="15">
      <c r="A654" s="65"/>
      <c r="B654" s="65"/>
    </row>
    <row r="655" spans="1:2" ht="15">
      <c r="A655" s="65"/>
      <c r="B655" s="65"/>
    </row>
    <row r="656" spans="1:2" ht="15">
      <c r="A656" s="65"/>
      <c r="B656" s="65"/>
    </row>
    <row r="657" spans="1:2" ht="15">
      <c r="A657" s="65"/>
      <c r="B657" s="65"/>
    </row>
    <row r="658" spans="1:2" ht="15">
      <c r="A658" s="65"/>
      <c r="B658" s="65"/>
    </row>
    <row r="659" spans="1:2" ht="15">
      <c r="A659" s="65"/>
      <c r="B659" s="65"/>
    </row>
    <row r="660" spans="1:2" ht="15">
      <c r="A660" s="65"/>
      <c r="B660" s="65"/>
    </row>
    <row r="661" spans="1:2" ht="15">
      <c r="A661" s="65"/>
      <c r="B661" s="65"/>
    </row>
    <row r="662" spans="1:2" ht="15">
      <c r="A662" s="65"/>
      <c r="B662" s="65"/>
    </row>
    <row r="663" spans="1:2" ht="15">
      <c r="A663" s="65"/>
      <c r="B663" s="65"/>
    </row>
    <row r="664" spans="1:2" ht="15">
      <c r="A664" s="65"/>
      <c r="B664" s="65"/>
    </row>
    <row r="665" spans="1:2" ht="15">
      <c r="A665" s="65"/>
      <c r="B665" s="65"/>
    </row>
    <row r="666" spans="1:2" ht="15">
      <c r="A666" s="65"/>
      <c r="B666" s="65"/>
    </row>
    <row r="667" spans="1:2" ht="15">
      <c r="A667" s="65"/>
      <c r="B667" s="65"/>
    </row>
    <row r="668" spans="1:2" ht="15">
      <c r="A668" s="65"/>
      <c r="B668" s="65"/>
    </row>
    <row r="669" spans="1:2" ht="15">
      <c r="A669" s="65"/>
      <c r="B669" s="65"/>
    </row>
    <row r="670" spans="1:2" ht="15">
      <c r="A670" s="65"/>
      <c r="B670" s="65"/>
    </row>
    <row r="671" spans="1:2" ht="15">
      <c r="A671" s="65"/>
      <c r="B671" s="65"/>
    </row>
    <row r="672" spans="1:2" ht="15">
      <c r="A672" s="65"/>
      <c r="B672" s="65"/>
    </row>
    <row r="673" spans="1:2" ht="15">
      <c r="A673" s="65"/>
      <c r="B673" s="65"/>
    </row>
    <row r="674" spans="1:2" ht="15">
      <c r="A674" s="65"/>
      <c r="B674" s="65"/>
    </row>
    <row r="675" spans="1:2" ht="15">
      <c r="A675" s="65"/>
      <c r="B675" s="65"/>
    </row>
    <row r="676" spans="1:2" ht="15">
      <c r="A676" s="65"/>
      <c r="B676" s="65"/>
    </row>
    <row r="677" spans="1:2" ht="15">
      <c r="A677" s="65"/>
      <c r="B677" s="65"/>
    </row>
    <row r="678" spans="1:2" ht="15">
      <c r="A678" s="65"/>
      <c r="B678" s="65"/>
    </row>
    <row r="679" spans="1:2" ht="15">
      <c r="A679" s="65"/>
      <c r="B679" s="65"/>
    </row>
    <row r="680" spans="1:2" ht="15">
      <c r="A680" s="65"/>
      <c r="B680" s="65"/>
    </row>
    <row r="681" spans="1:2" ht="15">
      <c r="A681" s="65"/>
      <c r="B681" s="65"/>
    </row>
    <row r="682" spans="1:2" ht="15">
      <c r="A682" s="65"/>
      <c r="B682" s="65"/>
    </row>
    <row r="683" spans="1:2" ht="15">
      <c r="A683" s="65"/>
      <c r="B683" s="65"/>
    </row>
    <row r="684" spans="1:2" ht="15">
      <c r="A684" s="65"/>
      <c r="B684" s="65"/>
    </row>
    <row r="685" spans="1:2" ht="15">
      <c r="A685" s="65"/>
      <c r="B685" s="65"/>
    </row>
    <row r="686" spans="1:2" ht="15">
      <c r="A686" s="65"/>
      <c r="B686" s="65"/>
    </row>
    <row r="687" spans="1:2" ht="15">
      <c r="A687" s="65"/>
      <c r="B687" s="65"/>
    </row>
    <row r="688" spans="1:2" ht="15">
      <c r="A688" s="65"/>
      <c r="B688" s="65"/>
    </row>
    <row r="689" spans="1:2" ht="15">
      <c r="A689" s="65"/>
      <c r="B689" s="65"/>
    </row>
    <row r="690" spans="1:2" ht="15">
      <c r="A690" s="65"/>
      <c r="B690" s="65"/>
    </row>
    <row r="691" spans="1:2" ht="15">
      <c r="A691" s="65"/>
      <c r="B691" s="65"/>
    </row>
    <row r="692" spans="1:2" ht="15">
      <c r="A692" s="65"/>
      <c r="B692" s="65"/>
    </row>
    <row r="693" spans="1:2" ht="15">
      <c r="A693" s="65"/>
      <c r="B693" s="65"/>
    </row>
    <row r="694" spans="1:2" ht="15">
      <c r="A694" s="65"/>
      <c r="B694" s="65"/>
    </row>
    <row r="695" spans="1:2" ht="15">
      <c r="A695" s="65"/>
      <c r="B695" s="65"/>
    </row>
    <row r="696" spans="1:2" ht="15">
      <c r="A696" s="65"/>
      <c r="B696" s="65"/>
    </row>
    <row r="697" spans="1:2" ht="15">
      <c r="A697" s="65"/>
      <c r="B697" s="65"/>
    </row>
    <row r="698" spans="1:2" ht="15">
      <c r="A698" s="65"/>
      <c r="B698" s="65"/>
    </row>
    <row r="699" spans="1:2" ht="15">
      <c r="A699" s="65"/>
      <c r="B699" s="65"/>
    </row>
    <row r="700" spans="1:2" ht="15">
      <c r="A700" s="65"/>
      <c r="B700" s="65"/>
    </row>
    <row r="701" spans="1:2" ht="15">
      <c r="A701" s="65"/>
      <c r="B701" s="65"/>
    </row>
    <row r="702" spans="1:2" ht="15">
      <c r="A702" s="65"/>
      <c r="B702" s="65"/>
    </row>
    <row r="703" spans="1:2" ht="15">
      <c r="A703" s="65"/>
      <c r="B703" s="65"/>
    </row>
    <row r="704" spans="1:2" ht="15">
      <c r="A704" s="65"/>
      <c r="B704" s="65"/>
    </row>
    <row r="705" spans="1:2" ht="15">
      <c r="A705" s="65"/>
      <c r="B705" s="65"/>
    </row>
    <row r="706" spans="1:2" ht="15">
      <c r="A706" s="65"/>
      <c r="B706" s="65"/>
    </row>
    <row r="707" spans="1:2" ht="15">
      <c r="A707" s="65"/>
      <c r="B707" s="65"/>
    </row>
    <row r="708" spans="1:2" ht="15">
      <c r="A708" s="65"/>
      <c r="B708" s="65"/>
    </row>
    <row r="709" spans="1:2" ht="15">
      <c r="A709" s="65"/>
      <c r="B709" s="65"/>
    </row>
    <row r="710" spans="1:2" ht="15">
      <c r="A710" s="65"/>
      <c r="B710" s="65"/>
    </row>
    <row r="711" spans="1:2" ht="15">
      <c r="A711" s="65"/>
      <c r="B711" s="65"/>
    </row>
    <row r="712" spans="1:2" ht="15">
      <c r="A712" s="65"/>
      <c r="B712" s="65"/>
    </row>
    <row r="713" spans="1:2" ht="15">
      <c r="A713" s="65"/>
      <c r="B713" s="65"/>
    </row>
    <row r="714" spans="1:2" ht="15">
      <c r="A714" s="65"/>
      <c r="B714" s="65"/>
    </row>
    <row r="715" spans="1:2" ht="15">
      <c r="A715" s="65"/>
      <c r="B715" s="65"/>
    </row>
    <row r="716" spans="1:2" ht="15">
      <c r="A716" s="65"/>
      <c r="B716" s="65"/>
    </row>
    <row r="717" spans="1:2" ht="15">
      <c r="A717" s="65"/>
      <c r="B717" s="65"/>
    </row>
    <row r="718" spans="1:2" ht="15">
      <c r="A718" s="65"/>
      <c r="B718" s="65"/>
    </row>
    <row r="719" spans="1:2" ht="15">
      <c r="A719" s="65"/>
      <c r="B719" s="65"/>
    </row>
    <row r="720" spans="1:2" ht="15">
      <c r="A720" s="65"/>
      <c r="B720" s="65"/>
    </row>
    <row r="721" spans="1:2" ht="15">
      <c r="A721" s="65"/>
      <c r="B721" s="65"/>
    </row>
    <row r="722" spans="1:2" ht="15">
      <c r="A722" s="65"/>
      <c r="B722" s="65"/>
    </row>
    <row r="723" spans="1:2" ht="15">
      <c r="A723" s="65"/>
      <c r="B723" s="65"/>
    </row>
    <row r="724" spans="1:2" ht="15">
      <c r="A724" s="65"/>
      <c r="B724" s="65"/>
    </row>
    <row r="725" spans="1:2" ht="15">
      <c r="A725" s="65"/>
      <c r="B725" s="65"/>
    </row>
    <row r="726" spans="1:2" ht="15">
      <c r="A726" s="65"/>
      <c r="B726" s="65"/>
    </row>
    <row r="727" spans="1:2" ht="15">
      <c r="A727" s="65"/>
      <c r="B727" s="65"/>
    </row>
    <row r="728" spans="1:2" ht="15">
      <c r="A728" s="65"/>
      <c r="B728" s="65"/>
    </row>
    <row r="729" spans="1:2" ht="15">
      <c r="A729" s="65"/>
      <c r="B729" s="65"/>
    </row>
    <row r="730" spans="1:2" ht="15">
      <c r="A730" s="65"/>
      <c r="B730" s="65"/>
    </row>
    <row r="731" spans="1:2" ht="15">
      <c r="A731" s="65"/>
      <c r="B731" s="65"/>
    </row>
    <row r="732" spans="1:2" ht="15">
      <c r="A732" s="65"/>
      <c r="B732" s="65"/>
    </row>
    <row r="733" spans="1:2" ht="15">
      <c r="A733" s="65"/>
      <c r="B733" s="65"/>
    </row>
    <row r="734" spans="1:2" ht="15">
      <c r="A734" s="65"/>
      <c r="B734" s="65"/>
    </row>
    <row r="735" spans="1:2" ht="15">
      <c r="A735" s="65"/>
      <c r="B735" s="65"/>
    </row>
    <row r="736" spans="1:2" ht="15">
      <c r="A736" s="65"/>
      <c r="B736" s="65"/>
    </row>
    <row r="737" spans="1:2" ht="15">
      <c r="A737" s="65"/>
      <c r="B737" s="65"/>
    </row>
    <row r="738" spans="1:2" ht="15">
      <c r="A738" s="65"/>
      <c r="B738" s="65"/>
    </row>
    <row r="739" spans="1:2" ht="15">
      <c r="A739" s="65"/>
      <c r="B739" s="65"/>
    </row>
    <row r="740" spans="1:2" ht="15">
      <c r="A740" s="65"/>
      <c r="B740" s="65"/>
    </row>
    <row r="741" spans="1:2" ht="15">
      <c r="A741" s="65"/>
      <c r="B741" s="65"/>
    </row>
    <row r="742" spans="1:2" ht="15">
      <c r="A742" s="65"/>
      <c r="B742" s="65"/>
    </row>
    <row r="743" spans="1:2" ht="15">
      <c r="A743" s="65"/>
      <c r="B743" s="65"/>
    </row>
    <row r="744" spans="1:2" ht="15">
      <c r="A744" s="65"/>
      <c r="B744" s="65"/>
    </row>
    <row r="745" spans="1:2" ht="15">
      <c r="A745" s="65"/>
      <c r="B745" s="65"/>
    </row>
    <row r="746" spans="1:2" ht="15">
      <c r="A746" s="65"/>
      <c r="B746" s="65"/>
    </row>
    <row r="747" spans="1:2" ht="15">
      <c r="A747" s="65"/>
      <c r="B747" s="65"/>
    </row>
    <row r="748" spans="1:2" ht="15">
      <c r="A748" s="65"/>
      <c r="B748" s="65"/>
    </row>
    <row r="749" spans="1:2" ht="15">
      <c r="A749" s="65"/>
      <c r="B749" s="65"/>
    </row>
    <row r="750" spans="1:2" ht="15">
      <c r="A750" s="65"/>
      <c r="B750" s="65"/>
    </row>
    <row r="751" spans="1:2" ht="15">
      <c r="A751" s="65"/>
      <c r="B751" s="65"/>
    </row>
    <row r="752" spans="1:2" ht="15">
      <c r="A752" s="65"/>
      <c r="B752" s="65"/>
    </row>
    <row r="753" spans="1:2" ht="15">
      <c r="A753" s="65"/>
      <c r="B753" s="65"/>
    </row>
    <row r="754" spans="1:2" ht="15">
      <c r="A754" s="65"/>
      <c r="B754" s="65"/>
    </row>
    <row r="755" spans="1:2" ht="15">
      <c r="A755" s="65"/>
      <c r="B755" s="65"/>
    </row>
    <row r="756" spans="1:2" ht="15">
      <c r="A756" s="65"/>
      <c r="B756" s="65"/>
    </row>
    <row r="757" spans="1:2" ht="15">
      <c r="A757" s="65"/>
      <c r="B757" s="65"/>
    </row>
    <row r="758" spans="1:2" ht="15">
      <c r="A758" s="65"/>
      <c r="B758" s="65"/>
    </row>
    <row r="759" spans="1:2" ht="15">
      <c r="A759" s="65"/>
      <c r="B759" s="65"/>
    </row>
    <row r="760" spans="1:2" ht="15">
      <c r="A760" s="65"/>
      <c r="B760" s="65"/>
    </row>
    <row r="761" spans="1:2" ht="15">
      <c r="A761" s="65"/>
      <c r="B761" s="65"/>
    </row>
    <row r="762" spans="1:2" ht="15">
      <c r="A762" s="65"/>
      <c r="B762" s="65"/>
    </row>
    <row r="763" spans="1:2" ht="15">
      <c r="A763" s="65"/>
      <c r="B763" s="65"/>
    </row>
    <row r="764" spans="1:2" ht="15">
      <c r="A764" s="65"/>
      <c r="B764" s="65"/>
    </row>
    <row r="765" spans="1:2" ht="15">
      <c r="A765" s="65"/>
      <c r="B765" s="65"/>
    </row>
    <row r="766" spans="1:2" ht="15">
      <c r="A766" s="65"/>
      <c r="B766" s="65"/>
    </row>
    <row r="767" spans="1:2" ht="15">
      <c r="A767" s="65"/>
      <c r="B767" s="65"/>
    </row>
    <row r="768" spans="1:2" ht="15">
      <c r="A768" s="65"/>
      <c r="B768" s="65"/>
    </row>
    <row r="769" spans="1:2" ht="15">
      <c r="A769" s="65"/>
      <c r="B769" s="65"/>
    </row>
    <row r="770" spans="1:2" ht="15">
      <c r="A770" s="65"/>
      <c r="B770" s="65"/>
    </row>
    <row r="771" spans="1:2" ht="15">
      <c r="A771" s="65"/>
      <c r="B771" s="65"/>
    </row>
    <row r="772" spans="1:2" ht="15">
      <c r="A772" s="65"/>
      <c r="B772" s="65"/>
    </row>
    <row r="773" spans="1:2" ht="15">
      <c r="A773" s="65"/>
      <c r="B773" s="65"/>
    </row>
    <row r="774" spans="1:2" ht="15">
      <c r="A774" s="65"/>
      <c r="B774" s="65"/>
    </row>
    <row r="775" spans="1:2" ht="15">
      <c r="A775" s="65"/>
      <c r="B775" s="65"/>
    </row>
    <row r="776" spans="1:2" ht="15">
      <c r="A776" s="65"/>
      <c r="B776" s="65"/>
    </row>
    <row r="777" spans="1:2" ht="15">
      <c r="A777" s="65"/>
      <c r="B777" s="65"/>
    </row>
    <row r="778" spans="1:2" ht="15">
      <c r="A778" s="65"/>
      <c r="B778" s="65"/>
    </row>
    <row r="779" spans="1:2" ht="15">
      <c r="A779" s="65"/>
      <c r="B779" s="65"/>
    </row>
    <row r="780" spans="1:2" ht="15">
      <c r="A780" s="65"/>
      <c r="B780" s="65"/>
    </row>
    <row r="781" spans="1:2" ht="15">
      <c r="A781" s="65"/>
      <c r="B781" s="65"/>
    </row>
    <row r="782" spans="1:2" ht="15">
      <c r="A782" s="65"/>
      <c r="B782" s="65"/>
    </row>
    <row r="783" spans="1:2" ht="15">
      <c r="A783" s="65"/>
      <c r="B783" s="65"/>
    </row>
    <row r="784" spans="1:2" ht="15">
      <c r="A784" s="65"/>
      <c r="B784" s="65"/>
    </row>
    <row r="785" spans="1:2" ht="15">
      <c r="A785" s="65"/>
      <c r="B785" s="65"/>
    </row>
    <row r="786" spans="1:2" ht="15">
      <c r="A786" s="65"/>
      <c r="B786" s="65"/>
    </row>
    <row r="787" spans="1:2" ht="15">
      <c r="A787" s="65"/>
      <c r="B787" s="65"/>
    </row>
    <row r="788" spans="1:2" ht="15">
      <c r="A788" s="65"/>
      <c r="B788" s="65"/>
    </row>
    <row r="789" spans="1:2" ht="15">
      <c r="A789" s="65"/>
      <c r="B789" s="65"/>
    </row>
    <row r="790" spans="1:2" ht="15">
      <c r="A790" s="65"/>
      <c r="B790" s="65"/>
    </row>
    <row r="791" spans="1:2" ht="15">
      <c r="A791" s="65"/>
      <c r="B791" s="65"/>
    </row>
    <row r="792" spans="1:2" ht="15">
      <c r="A792" s="65"/>
      <c r="B792" s="65"/>
    </row>
    <row r="793" spans="1:2" ht="15">
      <c r="A793" s="65"/>
      <c r="B793" s="65"/>
    </row>
    <row r="794" spans="1:2" ht="15">
      <c r="A794" s="65"/>
      <c r="B794" s="65"/>
    </row>
    <row r="795" spans="1:2" ht="15">
      <c r="A795" s="65"/>
      <c r="B795" s="65"/>
    </row>
    <row r="796" spans="1:2" ht="15">
      <c r="A796" s="65"/>
      <c r="B796" s="65"/>
    </row>
    <row r="797" spans="1:2" ht="15">
      <c r="A797" s="65"/>
      <c r="B797" s="65"/>
    </row>
    <row r="798" spans="1:2" ht="15">
      <c r="A798" s="65"/>
      <c r="B798" s="65"/>
    </row>
    <row r="799" spans="1:2" ht="15">
      <c r="A799" s="65"/>
      <c r="B799" s="65"/>
    </row>
    <row r="800" spans="1:2" ht="15">
      <c r="A800" s="65"/>
      <c r="B800" s="65"/>
    </row>
    <row r="801" spans="1:2" ht="15">
      <c r="A801" s="65"/>
      <c r="B801" s="65"/>
    </row>
    <row r="802" spans="1:2" ht="15">
      <c r="A802" s="65"/>
      <c r="B802" s="65"/>
    </row>
    <row r="803" spans="1:2" ht="15">
      <c r="A803" s="65"/>
      <c r="B803" s="65"/>
    </row>
    <row r="804" spans="1:2" ht="15">
      <c r="A804" s="65"/>
      <c r="B804" s="65"/>
    </row>
    <row r="805" spans="1:2" ht="15">
      <c r="A805" s="65"/>
      <c r="B805" s="65"/>
    </row>
    <row r="806" spans="1:2" ht="15">
      <c r="A806" s="65"/>
      <c r="B806" s="65"/>
    </row>
    <row r="807" spans="1:2" ht="15">
      <c r="A807" s="65"/>
      <c r="B807" s="65"/>
    </row>
    <row r="808" spans="1:2" ht="15">
      <c r="A808" s="65"/>
      <c r="B808" s="65"/>
    </row>
    <row r="809" spans="1:2" ht="15">
      <c r="A809" s="65"/>
      <c r="B809" s="6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&amp;CP ř í l o h a č. 1d)
k usnesení Rady č. 10R-503/2016 ze dne  18.5.2016
&amp;"Arial CE,Tučná kurzíva"Hospodaření s účelovými Fondy  za rok 2015 v Kč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65"/>
  <sheetViews>
    <sheetView view="pageLayout" workbookViewId="0" topLeftCell="A346">
      <selection activeCell="I353" sqref="I353"/>
    </sheetView>
  </sheetViews>
  <sheetFormatPr defaultColWidth="9.00390625" defaultRowHeight="12.75"/>
  <cols>
    <col min="1" max="5" width="1.37890625" style="0" customWidth="1"/>
    <col min="6" max="6" width="13.875" style="0" customWidth="1"/>
    <col min="7" max="7" width="4.125" style="0" customWidth="1"/>
    <col min="8" max="8" width="9.75390625" style="0" customWidth="1"/>
    <col min="9" max="9" width="15.25390625" style="0" customWidth="1"/>
    <col min="10" max="10" width="9.75390625" style="0" customWidth="1"/>
    <col min="11" max="11" width="2.75390625" style="0" customWidth="1"/>
    <col min="12" max="12" width="4.125" style="0" customWidth="1"/>
    <col min="13" max="13" width="2.75390625" style="0" customWidth="1"/>
    <col min="14" max="14" width="6.875" style="0" customWidth="1"/>
    <col min="15" max="15" width="8.25390625" style="0" customWidth="1"/>
    <col min="16" max="16" width="5.625" style="0" customWidth="1"/>
    <col min="17" max="17" width="12.375" style="0" customWidth="1"/>
    <col min="18" max="18" width="14.625" style="0" customWidth="1"/>
    <col min="19" max="19" width="16.625" style="0" customWidth="1"/>
    <col min="20" max="20" width="15.00390625" style="0" customWidth="1"/>
    <col min="21" max="21" width="8.25390625" style="0" customWidth="1"/>
  </cols>
  <sheetData>
    <row r="1" spans="1:21" ht="12.75">
      <c r="A1" s="225" t="s">
        <v>1017</v>
      </c>
      <c r="B1" s="225"/>
      <c r="C1" s="225"/>
      <c r="D1" s="225"/>
      <c r="E1" s="225"/>
      <c r="F1" s="225"/>
      <c r="G1" s="225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 t="s">
        <v>1947</v>
      </c>
    </row>
    <row r="2" spans="1:21" ht="21">
      <c r="A2" s="228"/>
      <c r="B2" s="228"/>
      <c r="C2" s="228"/>
      <c r="D2" s="228"/>
      <c r="E2" s="228"/>
      <c r="F2" s="228"/>
      <c r="G2" s="228"/>
      <c r="H2" s="272" t="s">
        <v>2319</v>
      </c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1" ht="12.75">
      <c r="A3" s="228"/>
      <c r="B3" s="228"/>
      <c r="C3" s="230"/>
      <c r="D3" s="230"/>
      <c r="E3" s="230"/>
      <c r="F3" s="230"/>
      <c r="G3" s="230"/>
      <c r="H3" s="273" t="s">
        <v>513</v>
      </c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</row>
    <row r="4" spans="1:21" ht="12.75">
      <c r="A4" s="228"/>
      <c r="B4" s="228"/>
      <c r="C4" s="228"/>
      <c r="D4" s="228"/>
      <c r="E4" s="228"/>
      <c r="F4" s="228"/>
      <c r="G4" s="228"/>
      <c r="H4" s="228" t="s">
        <v>514</v>
      </c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:21" ht="13.5">
      <c r="A5" s="228"/>
      <c r="B5" s="228"/>
      <c r="C5" s="228"/>
      <c r="D5" s="228"/>
      <c r="E5" s="228"/>
      <c r="F5" s="228"/>
      <c r="G5" s="228"/>
      <c r="H5" s="233" t="s">
        <v>515</v>
      </c>
      <c r="I5" s="234" t="s">
        <v>794</v>
      </c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3.5">
      <c r="A6" s="228"/>
      <c r="B6" s="228"/>
      <c r="C6" s="228"/>
      <c r="D6" s="228"/>
      <c r="E6" s="228"/>
      <c r="F6" s="228"/>
      <c r="G6" s="228"/>
      <c r="H6" s="228" t="s">
        <v>511</v>
      </c>
      <c r="I6" s="234" t="s">
        <v>154</v>
      </c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3.5">
      <c r="A7" s="228"/>
      <c r="B7" s="228"/>
      <c r="C7" s="228"/>
      <c r="D7" s="228"/>
      <c r="E7" s="228"/>
      <c r="F7" s="228"/>
      <c r="G7" s="228"/>
      <c r="H7" s="228" t="s">
        <v>516</v>
      </c>
      <c r="I7" s="234" t="s">
        <v>155</v>
      </c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</row>
    <row r="8" spans="1:21" ht="12.75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</row>
    <row r="9" spans="1:21" ht="12.75">
      <c r="A9" s="270" t="s">
        <v>1808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</row>
    <row r="10" spans="1:21" ht="12.75">
      <c r="A10" s="353" t="s">
        <v>1809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 t="s">
        <v>1810</v>
      </c>
      <c r="O10" s="353"/>
      <c r="P10" s="353"/>
      <c r="Q10" s="353"/>
      <c r="R10" s="353"/>
      <c r="S10" s="353"/>
      <c r="T10" s="353"/>
      <c r="U10" s="353"/>
    </row>
    <row r="11" spans="1:21" ht="12.75">
      <c r="A11" s="228"/>
      <c r="B11" s="228"/>
      <c r="C11" s="228"/>
      <c r="D11" s="228"/>
      <c r="E11" s="228"/>
      <c r="F11" s="228" t="s">
        <v>1811</v>
      </c>
      <c r="G11" s="270" t="s">
        <v>154</v>
      </c>
      <c r="H11" s="270"/>
      <c r="I11" s="270"/>
      <c r="J11" s="270"/>
      <c r="K11" s="270"/>
      <c r="L11" s="270"/>
      <c r="M11" s="270"/>
      <c r="N11" s="228"/>
      <c r="O11" s="228" t="s">
        <v>1812</v>
      </c>
      <c r="P11" s="228"/>
      <c r="Q11" s="270" t="s">
        <v>1813</v>
      </c>
      <c r="R11" s="270"/>
      <c r="S11" s="270"/>
      <c r="T11" s="270"/>
      <c r="U11" s="270"/>
    </row>
    <row r="12" spans="1:21" ht="12.75">
      <c r="A12" s="228"/>
      <c r="B12" s="228"/>
      <c r="C12" s="228"/>
      <c r="D12" s="228"/>
      <c r="E12" s="228"/>
      <c r="F12" s="228" t="s">
        <v>1814</v>
      </c>
      <c r="G12" s="270" t="s">
        <v>1815</v>
      </c>
      <c r="H12" s="270"/>
      <c r="I12" s="270"/>
      <c r="J12" s="270"/>
      <c r="K12" s="270"/>
      <c r="L12" s="270"/>
      <c r="M12" s="270"/>
      <c r="N12" s="228"/>
      <c r="O12" s="228" t="s">
        <v>1816</v>
      </c>
      <c r="P12" s="228"/>
      <c r="Q12" s="270"/>
      <c r="R12" s="270"/>
      <c r="S12" s="270"/>
      <c r="T12" s="270"/>
      <c r="U12" s="270"/>
    </row>
    <row r="13" spans="1:21" ht="12.75">
      <c r="A13" s="228"/>
      <c r="B13" s="228"/>
      <c r="C13" s="228"/>
      <c r="D13" s="228"/>
      <c r="E13" s="228"/>
      <c r="F13" s="228" t="s">
        <v>1948</v>
      </c>
      <c r="G13" s="270" t="s">
        <v>1949</v>
      </c>
      <c r="H13" s="270"/>
      <c r="I13" s="270"/>
      <c r="J13" s="270"/>
      <c r="K13" s="270"/>
      <c r="L13" s="270"/>
      <c r="M13" s="270"/>
      <c r="N13" s="228"/>
      <c r="O13" s="228" t="s">
        <v>1950</v>
      </c>
      <c r="P13" s="228"/>
      <c r="Q13" s="270" t="s">
        <v>1951</v>
      </c>
      <c r="R13" s="270"/>
      <c r="S13" s="270"/>
      <c r="T13" s="270"/>
      <c r="U13" s="270"/>
    </row>
    <row r="14" spans="1:21" ht="12.75">
      <c r="A14" s="619"/>
      <c r="B14" s="619"/>
      <c r="C14" s="619"/>
      <c r="D14" s="619"/>
      <c r="E14" s="619"/>
      <c r="F14" s="619"/>
      <c r="G14" s="619"/>
      <c r="H14" s="619"/>
      <c r="I14" s="619"/>
      <c r="J14" s="619"/>
      <c r="K14" s="620"/>
      <c r="L14" s="620"/>
      <c r="M14" s="621"/>
      <c r="N14" s="622"/>
      <c r="O14" s="622"/>
      <c r="P14" s="622"/>
      <c r="Q14" s="622"/>
      <c r="R14" s="622" t="s">
        <v>1952</v>
      </c>
      <c r="S14" s="622"/>
      <c r="T14" s="622"/>
      <c r="U14" s="622"/>
    </row>
    <row r="15" spans="1:21" ht="12.75">
      <c r="A15" s="356" t="s">
        <v>519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7"/>
      <c r="L15" s="357" t="s">
        <v>520</v>
      </c>
      <c r="M15" s="600"/>
      <c r="N15" s="282"/>
      <c r="O15" s="282"/>
      <c r="P15" s="601"/>
      <c r="Q15" s="601" t="s">
        <v>1953</v>
      </c>
      <c r="R15" s="282"/>
      <c r="S15" s="282"/>
      <c r="T15" s="602"/>
      <c r="U15" s="603" t="s">
        <v>1954</v>
      </c>
    </row>
    <row r="16" spans="1:21" ht="12.75">
      <c r="A16" s="356" t="s">
        <v>523</v>
      </c>
      <c r="B16" s="356"/>
      <c r="C16" s="356"/>
      <c r="D16" s="356"/>
      <c r="E16" s="356" t="s">
        <v>512</v>
      </c>
      <c r="F16" s="356"/>
      <c r="G16" s="356"/>
      <c r="H16" s="356"/>
      <c r="I16" s="356"/>
      <c r="J16" s="356"/>
      <c r="K16" s="357"/>
      <c r="L16" s="357" t="s">
        <v>524</v>
      </c>
      <c r="M16" s="358"/>
      <c r="N16" s="357"/>
      <c r="O16" s="357" t="s">
        <v>1955</v>
      </c>
      <c r="P16" s="357"/>
      <c r="Q16" s="357" t="s">
        <v>1956</v>
      </c>
      <c r="R16" s="357"/>
      <c r="S16" s="357" t="s">
        <v>1957</v>
      </c>
      <c r="T16" s="358"/>
      <c r="U16" s="357"/>
    </row>
    <row r="17" spans="1:21" ht="12.75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1"/>
      <c r="L17" s="361"/>
      <c r="M17" s="362"/>
      <c r="N17" s="361"/>
      <c r="O17" s="361" t="s">
        <v>163</v>
      </c>
      <c r="P17" s="361"/>
      <c r="Q17" s="361" t="s">
        <v>164</v>
      </c>
      <c r="R17" s="361"/>
      <c r="S17" s="363" t="s">
        <v>165</v>
      </c>
      <c r="T17" s="364"/>
      <c r="U17" s="364" t="s">
        <v>527</v>
      </c>
    </row>
    <row r="18" spans="1:21" ht="12.75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</row>
    <row r="19" spans="1:21" ht="12.75">
      <c r="A19" s="623"/>
      <c r="B19" s="623"/>
      <c r="C19" s="623"/>
      <c r="D19" s="623"/>
      <c r="E19" s="624" t="s">
        <v>1958</v>
      </c>
      <c r="F19" s="624"/>
      <c r="G19" s="624"/>
      <c r="H19" s="624"/>
      <c r="I19" s="624"/>
      <c r="J19" s="624"/>
      <c r="K19" s="624"/>
      <c r="L19" s="623"/>
      <c r="M19" s="699">
        <v>8676369631.74</v>
      </c>
      <c r="N19" s="699"/>
      <c r="O19" s="699"/>
      <c r="P19" s="699">
        <v>1870092452.78</v>
      </c>
      <c r="Q19" s="699"/>
      <c r="R19" s="699">
        <v>6806277178.96</v>
      </c>
      <c r="S19" s="699"/>
      <c r="T19" s="699">
        <v>6697662826.28</v>
      </c>
      <c r="U19" s="699"/>
    </row>
    <row r="20" spans="1:21" ht="12.75">
      <c r="A20" s="368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</row>
    <row r="21" spans="1:21" ht="12.75">
      <c r="A21" s="625"/>
      <c r="B21" s="625" t="s">
        <v>528</v>
      </c>
      <c r="C21" s="625"/>
      <c r="D21" s="625"/>
      <c r="E21" s="626" t="s">
        <v>1959</v>
      </c>
      <c r="F21" s="626"/>
      <c r="G21" s="626"/>
      <c r="H21" s="626"/>
      <c r="I21" s="626"/>
      <c r="J21" s="626"/>
      <c r="K21" s="626"/>
      <c r="L21" s="626"/>
      <c r="M21" s="700">
        <v>7661102924.14</v>
      </c>
      <c r="N21" s="700"/>
      <c r="O21" s="700"/>
      <c r="P21" s="700">
        <v>1797993623.21</v>
      </c>
      <c r="Q21" s="700"/>
      <c r="R21" s="700">
        <v>5863109300.93</v>
      </c>
      <c r="S21" s="700"/>
      <c r="T21" s="700">
        <v>5791046194.24</v>
      </c>
      <c r="U21" s="700"/>
    </row>
    <row r="22" spans="1:21" ht="12.75">
      <c r="A22" s="372"/>
      <c r="B22" s="627"/>
      <c r="C22" s="627" t="s">
        <v>530</v>
      </c>
      <c r="D22" s="628"/>
      <c r="E22" s="629" t="s">
        <v>1960</v>
      </c>
      <c r="F22" s="629"/>
      <c r="G22" s="629"/>
      <c r="H22" s="629"/>
      <c r="I22" s="629"/>
      <c r="J22" s="629"/>
      <c r="K22" s="629"/>
      <c r="L22" s="629"/>
      <c r="M22" s="701">
        <v>47419094.74</v>
      </c>
      <c r="N22" s="701"/>
      <c r="O22" s="701"/>
      <c r="P22" s="701">
        <v>37667045.5</v>
      </c>
      <c r="Q22" s="701"/>
      <c r="R22" s="701">
        <v>9752049.24</v>
      </c>
      <c r="S22" s="701"/>
      <c r="T22" s="701">
        <v>14218223.73</v>
      </c>
      <c r="U22" s="701"/>
    </row>
    <row r="23" spans="1:21" ht="12.75">
      <c r="A23" s="372"/>
      <c r="B23" s="373"/>
      <c r="C23" s="373"/>
      <c r="D23" s="373" t="s">
        <v>532</v>
      </c>
      <c r="E23" s="374" t="s">
        <v>1961</v>
      </c>
      <c r="F23" s="374"/>
      <c r="G23" s="374"/>
      <c r="H23" s="374"/>
      <c r="I23" s="374"/>
      <c r="J23" s="374"/>
      <c r="K23" s="374"/>
      <c r="L23" s="374" t="s">
        <v>1962</v>
      </c>
      <c r="M23" s="696"/>
      <c r="N23" s="696"/>
      <c r="O23" s="696"/>
      <c r="P23" s="696"/>
      <c r="Q23" s="696"/>
      <c r="R23" s="696"/>
      <c r="S23" s="696"/>
      <c r="T23" s="696"/>
      <c r="U23" s="696"/>
    </row>
    <row r="24" spans="1:21" ht="12.75">
      <c r="A24" s="372"/>
      <c r="B24" s="373"/>
      <c r="C24" s="373"/>
      <c r="D24" s="373" t="s">
        <v>535</v>
      </c>
      <c r="E24" s="374" t="s">
        <v>1963</v>
      </c>
      <c r="F24" s="374"/>
      <c r="G24" s="374"/>
      <c r="H24" s="374"/>
      <c r="I24" s="374"/>
      <c r="J24" s="374"/>
      <c r="K24" s="374"/>
      <c r="L24" s="374" t="s">
        <v>1964</v>
      </c>
      <c r="M24" s="696">
        <v>43275419.5</v>
      </c>
      <c r="N24" s="696"/>
      <c r="O24" s="696"/>
      <c r="P24" s="696">
        <v>34418254.8</v>
      </c>
      <c r="Q24" s="696"/>
      <c r="R24" s="696">
        <v>8857164.7</v>
      </c>
      <c r="S24" s="696"/>
      <c r="T24" s="696">
        <v>12655021.19</v>
      </c>
      <c r="U24" s="696"/>
    </row>
    <row r="25" spans="1:21" ht="12.75">
      <c r="A25" s="372"/>
      <c r="B25" s="373"/>
      <c r="C25" s="373"/>
      <c r="D25" s="373" t="s">
        <v>538</v>
      </c>
      <c r="E25" s="374" t="s">
        <v>1965</v>
      </c>
      <c r="F25" s="374"/>
      <c r="G25" s="374"/>
      <c r="H25" s="374"/>
      <c r="I25" s="374"/>
      <c r="J25" s="374"/>
      <c r="K25" s="374"/>
      <c r="L25" s="374" t="s">
        <v>1966</v>
      </c>
      <c r="M25" s="696">
        <v>301070</v>
      </c>
      <c r="N25" s="696"/>
      <c r="O25" s="696"/>
      <c r="P25" s="696">
        <v>241570</v>
      </c>
      <c r="Q25" s="696"/>
      <c r="R25" s="696">
        <v>59500</v>
      </c>
      <c r="S25" s="696"/>
      <c r="T25" s="696">
        <v>94924</v>
      </c>
      <c r="U25" s="696"/>
    </row>
    <row r="26" spans="1:21" ht="12.75">
      <c r="A26" s="372"/>
      <c r="B26" s="373"/>
      <c r="C26" s="373"/>
      <c r="D26" s="373" t="s">
        <v>541</v>
      </c>
      <c r="E26" s="374" t="s">
        <v>1967</v>
      </c>
      <c r="F26" s="374"/>
      <c r="G26" s="374"/>
      <c r="H26" s="374"/>
      <c r="I26" s="374"/>
      <c r="J26" s="374"/>
      <c r="K26" s="374"/>
      <c r="L26" s="374" t="s">
        <v>1968</v>
      </c>
      <c r="M26" s="696"/>
      <c r="N26" s="696"/>
      <c r="O26" s="696"/>
      <c r="P26" s="696"/>
      <c r="Q26" s="696"/>
      <c r="R26" s="696"/>
      <c r="S26" s="696"/>
      <c r="T26" s="696"/>
      <c r="U26" s="696"/>
    </row>
    <row r="27" spans="1:21" ht="12.75">
      <c r="A27" s="372"/>
      <c r="B27" s="373"/>
      <c r="C27" s="373"/>
      <c r="D27" s="373" t="s">
        <v>544</v>
      </c>
      <c r="E27" s="374" t="s">
        <v>1969</v>
      </c>
      <c r="F27" s="374"/>
      <c r="G27" s="374"/>
      <c r="H27" s="374"/>
      <c r="I27" s="374"/>
      <c r="J27" s="374"/>
      <c r="K27" s="374"/>
      <c r="L27" s="374" t="s">
        <v>1970</v>
      </c>
      <c r="M27" s="696">
        <v>664779.7</v>
      </c>
      <c r="N27" s="696"/>
      <c r="O27" s="696"/>
      <c r="P27" s="696">
        <v>664779.7</v>
      </c>
      <c r="Q27" s="696"/>
      <c r="R27" s="696"/>
      <c r="S27" s="696"/>
      <c r="T27" s="696"/>
      <c r="U27" s="696"/>
    </row>
    <row r="28" spans="1:21" ht="12.75">
      <c r="A28" s="372"/>
      <c r="B28" s="373"/>
      <c r="C28" s="373"/>
      <c r="D28" s="373" t="s">
        <v>547</v>
      </c>
      <c r="E28" s="374" t="s">
        <v>1971</v>
      </c>
      <c r="F28" s="374"/>
      <c r="G28" s="374"/>
      <c r="H28" s="374"/>
      <c r="I28" s="374"/>
      <c r="J28" s="374"/>
      <c r="K28" s="374"/>
      <c r="L28" s="374" t="s">
        <v>1972</v>
      </c>
      <c r="M28" s="696">
        <v>3177825.54</v>
      </c>
      <c r="N28" s="696"/>
      <c r="O28" s="696"/>
      <c r="P28" s="696">
        <v>2342441</v>
      </c>
      <c r="Q28" s="696"/>
      <c r="R28" s="696">
        <v>835384.54</v>
      </c>
      <c r="S28" s="696"/>
      <c r="T28" s="696">
        <v>1468278.54</v>
      </c>
      <c r="U28" s="696"/>
    </row>
    <row r="29" spans="1:21" ht="12.75">
      <c r="A29" s="372"/>
      <c r="B29" s="373"/>
      <c r="C29" s="373"/>
      <c r="D29" s="373" t="s">
        <v>550</v>
      </c>
      <c r="E29" s="374" t="s">
        <v>1973</v>
      </c>
      <c r="F29" s="374"/>
      <c r="G29" s="374"/>
      <c r="H29" s="374"/>
      <c r="I29" s="374"/>
      <c r="J29" s="374"/>
      <c r="K29" s="374"/>
      <c r="L29" s="374" t="s">
        <v>1974</v>
      </c>
      <c r="M29" s="696"/>
      <c r="N29" s="696"/>
      <c r="O29" s="696"/>
      <c r="P29" s="696"/>
      <c r="Q29" s="696"/>
      <c r="R29" s="696"/>
      <c r="S29" s="696"/>
      <c r="T29" s="696"/>
      <c r="U29" s="696"/>
    </row>
    <row r="30" spans="1:21" ht="12.75">
      <c r="A30" s="372"/>
      <c r="B30" s="373"/>
      <c r="C30" s="373"/>
      <c r="D30" s="373" t="s">
        <v>553</v>
      </c>
      <c r="E30" s="374" t="s">
        <v>1975</v>
      </c>
      <c r="F30" s="374"/>
      <c r="G30" s="374"/>
      <c r="H30" s="374"/>
      <c r="I30" s="374"/>
      <c r="J30" s="374"/>
      <c r="K30" s="374"/>
      <c r="L30" s="374" t="s">
        <v>1976</v>
      </c>
      <c r="M30" s="696"/>
      <c r="N30" s="696"/>
      <c r="O30" s="696"/>
      <c r="P30" s="696"/>
      <c r="Q30" s="696"/>
      <c r="R30" s="696"/>
      <c r="S30" s="696"/>
      <c r="T30" s="696"/>
      <c r="U30" s="696"/>
    </row>
    <row r="31" spans="1:21" ht="12.75">
      <c r="A31" s="372"/>
      <c r="B31" s="373"/>
      <c r="C31" s="373"/>
      <c r="D31" s="373" t="s">
        <v>555</v>
      </c>
      <c r="E31" s="374" t="s">
        <v>1977</v>
      </c>
      <c r="F31" s="374"/>
      <c r="G31" s="374"/>
      <c r="H31" s="374"/>
      <c r="I31" s="374"/>
      <c r="J31" s="374"/>
      <c r="K31" s="374"/>
      <c r="L31" s="374" t="s">
        <v>1978</v>
      </c>
      <c r="M31" s="696"/>
      <c r="N31" s="696"/>
      <c r="O31" s="696"/>
      <c r="P31" s="696"/>
      <c r="Q31" s="696"/>
      <c r="R31" s="696"/>
      <c r="S31" s="696"/>
      <c r="T31" s="696"/>
      <c r="U31" s="696"/>
    </row>
    <row r="32" spans="1:21" ht="12.75">
      <c r="A32" s="372"/>
      <c r="B32" s="373"/>
      <c r="C32" s="373"/>
      <c r="D32" s="373" t="s">
        <v>558</v>
      </c>
      <c r="E32" s="374" t="s">
        <v>1979</v>
      </c>
      <c r="F32" s="374"/>
      <c r="G32" s="374"/>
      <c r="H32" s="374"/>
      <c r="I32" s="374"/>
      <c r="J32" s="374"/>
      <c r="K32" s="374"/>
      <c r="L32" s="374" t="s">
        <v>1980</v>
      </c>
      <c r="M32" s="696"/>
      <c r="N32" s="696"/>
      <c r="O32" s="696"/>
      <c r="P32" s="696"/>
      <c r="Q32" s="696"/>
      <c r="R32" s="696"/>
      <c r="S32" s="696"/>
      <c r="T32" s="696"/>
      <c r="U32" s="696"/>
    </row>
    <row r="33" spans="1:21" ht="12.75">
      <c r="A33" s="372"/>
      <c r="B33" s="627"/>
      <c r="C33" s="627" t="s">
        <v>636</v>
      </c>
      <c r="D33" s="628"/>
      <c r="E33" s="629" t="s">
        <v>1981</v>
      </c>
      <c r="F33" s="629"/>
      <c r="G33" s="629"/>
      <c r="H33" s="629"/>
      <c r="I33" s="629"/>
      <c r="J33" s="629"/>
      <c r="K33" s="629"/>
      <c r="L33" s="629"/>
      <c r="M33" s="701">
        <v>7436365132.55</v>
      </c>
      <c r="N33" s="701"/>
      <c r="O33" s="701"/>
      <c r="P33" s="701">
        <v>1760326577.71</v>
      </c>
      <c r="Q33" s="701"/>
      <c r="R33" s="701">
        <v>5676038554.84</v>
      </c>
      <c r="S33" s="701"/>
      <c r="T33" s="701">
        <v>5514168978.92</v>
      </c>
      <c r="U33" s="701"/>
    </row>
    <row r="34" spans="1:21" ht="12.75">
      <c r="A34" s="372"/>
      <c r="B34" s="373"/>
      <c r="C34" s="373"/>
      <c r="D34" s="373" t="s">
        <v>532</v>
      </c>
      <c r="E34" s="374" t="s">
        <v>306</v>
      </c>
      <c r="F34" s="374"/>
      <c r="G34" s="374"/>
      <c r="H34" s="374"/>
      <c r="I34" s="374"/>
      <c r="J34" s="374"/>
      <c r="K34" s="374"/>
      <c r="L34" s="374" t="s">
        <v>1982</v>
      </c>
      <c r="M34" s="696">
        <v>2197880760.61</v>
      </c>
      <c r="N34" s="696"/>
      <c r="O34" s="696"/>
      <c r="P34" s="696"/>
      <c r="Q34" s="696"/>
      <c r="R34" s="696">
        <v>2197880760.61</v>
      </c>
      <c r="S34" s="696"/>
      <c r="T34" s="696">
        <v>2226583996.89</v>
      </c>
      <c r="U34" s="696"/>
    </row>
    <row r="35" spans="1:21" ht="12.75">
      <c r="A35" s="372"/>
      <c r="B35" s="373"/>
      <c r="C35" s="373"/>
      <c r="D35" s="373" t="s">
        <v>535</v>
      </c>
      <c r="E35" s="374" t="s">
        <v>1983</v>
      </c>
      <c r="F35" s="374"/>
      <c r="G35" s="374"/>
      <c r="H35" s="374"/>
      <c r="I35" s="374"/>
      <c r="J35" s="374"/>
      <c r="K35" s="374"/>
      <c r="L35" s="374" t="s">
        <v>1984</v>
      </c>
      <c r="M35" s="696">
        <v>8976684.5</v>
      </c>
      <c r="N35" s="696"/>
      <c r="O35" s="696"/>
      <c r="P35" s="696"/>
      <c r="Q35" s="696"/>
      <c r="R35" s="696">
        <v>8976684.5</v>
      </c>
      <c r="S35" s="696"/>
      <c r="T35" s="696">
        <v>8976684.5</v>
      </c>
      <c r="U35" s="696"/>
    </row>
    <row r="36" spans="1:21" ht="12.75">
      <c r="A36" s="372"/>
      <c r="B36" s="373"/>
      <c r="C36" s="373"/>
      <c r="D36" s="373" t="s">
        <v>538</v>
      </c>
      <c r="E36" s="374" t="s">
        <v>1985</v>
      </c>
      <c r="F36" s="374"/>
      <c r="G36" s="374"/>
      <c r="H36" s="374"/>
      <c r="I36" s="374"/>
      <c r="J36" s="374"/>
      <c r="K36" s="374"/>
      <c r="L36" s="374" t="s">
        <v>1986</v>
      </c>
      <c r="M36" s="696">
        <v>4934279022.01</v>
      </c>
      <c r="N36" s="696"/>
      <c r="O36" s="696"/>
      <c r="P36" s="696">
        <v>1645787029.23</v>
      </c>
      <c r="Q36" s="696"/>
      <c r="R36" s="696">
        <v>3288491992.78</v>
      </c>
      <c r="S36" s="696"/>
      <c r="T36" s="696">
        <v>3061588768.89</v>
      </c>
      <c r="U36" s="696"/>
    </row>
    <row r="37" spans="1:21" ht="12.75">
      <c r="A37" s="372"/>
      <c r="B37" s="373"/>
      <c r="C37" s="373"/>
      <c r="D37" s="373" t="s">
        <v>541</v>
      </c>
      <c r="E37" s="374" t="s">
        <v>1987</v>
      </c>
      <c r="F37" s="374"/>
      <c r="G37" s="374"/>
      <c r="H37" s="374"/>
      <c r="I37" s="374"/>
      <c r="J37" s="374"/>
      <c r="K37" s="374"/>
      <c r="L37" s="374" t="s">
        <v>1988</v>
      </c>
      <c r="M37" s="696">
        <v>103497882.31</v>
      </c>
      <c r="N37" s="696"/>
      <c r="O37" s="696"/>
      <c r="P37" s="696">
        <v>36386142.02</v>
      </c>
      <c r="Q37" s="696"/>
      <c r="R37" s="696">
        <v>67111740.29</v>
      </c>
      <c r="S37" s="696"/>
      <c r="T37" s="696">
        <v>39798315.59</v>
      </c>
      <c r="U37" s="696"/>
    </row>
    <row r="38" spans="1:21" ht="12.75">
      <c r="A38" s="372"/>
      <c r="B38" s="373"/>
      <c r="C38" s="373"/>
      <c r="D38" s="373" t="s">
        <v>544</v>
      </c>
      <c r="E38" s="374" t="s">
        <v>1989</v>
      </c>
      <c r="F38" s="374"/>
      <c r="G38" s="374"/>
      <c r="H38" s="374"/>
      <c r="I38" s="374"/>
      <c r="J38" s="374"/>
      <c r="K38" s="374"/>
      <c r="L38" s="374" t="s">
        <v>1990</v>
      </c>
      <c r="M38" s="696"/>
      <c r="N38" s="696"/>
      <c r="O38" s="696"/>
      <c r="P38" s="696"/>
      <c r="Q38" s="696"/>
      <c r="R38" s="696"/>
      <c r="S38" s="696"/>
      <c r="T38" s="696"/>
      <c r="U38" s="696"/>
    </row>
    <row r="39" spans="1:21" ht="12.75">
      <c r="A39" s="372"/>
      <c r="B39" s="373"/>
      <c r="C39" s="373"/>
      <c r="D39" s="373" t="s">
        <v>547</v>
      </c>
      <c r="E39" s="374" t="s">
        <v>1991</v>
      </c>
      <c r="F39" s="374"/>
      <c r="G39" s="374"/>
      <c r="H39" s="374"/>
      <c r="I39" s="374"/>
      <c r="J39" s="374"/>
      <c r="K39" s="374"/>
      <c r="L39" s="374" t="s">
        <v>1992</v>
      </c>
      <c r="M39" s="696">
        <v>78142696.46</v>
      </c>
      <c r="N39" s="696"/>
      <c r="O39" s="696"/>
      <c r="P39" s="696">
        <v>78142696.46</v>
      </c>
      <c r="Q39" s="696"/>
      <c r="R39" s="696"/>
      <c r="S39" s="696"/>
      <c r="T39" s="696"/>
      <c r="U39" s="696"/>
    </row>
    <row r="40" spans="1:21" ht="12.75">
      <c r="A40" s="372"/>
      <c r="B40" s="373"/>
      <c r="C40" s="373"/>
      <c r="D40" s="373" t="s">
        <v>550</v>
      </c>
      <c r="E40" s="374" t="s">
        <v>1993</v>
      </c>
      <c r="F40" s="374"/>
      <c r="G40" s="374"/>
      <c r="H40" s="374"/>
      <c r="I40" s="374"/>
      <c r="J40" s="374"/>
      <c r="K40" s="374"/>
      <c r="L40" s="374" t="s">
        <v>1994</v>
      </c>
      <c r="M40" s="696">
        <v>60000</v>
      </c>
      <c r="N40" s="696"/>
      <c r="O40" s="696"/>
      <c r="P40" s="696">
        <v>10710</v>
      </c>
      <c r="Q40" s="696"/>
      <c r="R40" s="696">
        <v>49290</v>
      </c>
      <c r="S40" s="696"/>
      <c r="T40" s="696">
        <v>52146</v>
      </c>
      <c r="U40" s="696"/>
    </row>
    <row r="41" spans="1:21" ht="12.75">
      <c r="A41" s="372"/>
      <c r="B41" s="373"/>
      <c r="C41" s="373"/>
      <c r="D41" s="373" t="s">
        <v>553</v>
      </c>
      <c r="E41" s="374" t="s">
        <v>1995</v>
      </c>
      <c r="F41" s="374"/>
      <c r="G41" s="374"/>
      <c r="H41" s="374"/>
      <c r="I41" s="374"/>
      <c r="J41" s="374"/>
      <c r="K41" s="374"/>
      <c r="L41" s="374" t="s">
        <v>1996</v>
      </c>
      <c r="M41" s="696">
        <v>113140494.69</v>
      </c>
      <c r="N41" s="696"/>
      <c r="O41" s="696"/>
      <c r="P41" s="696"/>
      <c r="Q41" s="696"/>
      <c r="R41" s="696">
        <v>113140494.69</v>
      </c>
      <c r="S41" s="696"/>
      <c r="T41" s="696">
        <v>159644860.83</v>
      </c>
      <c r="U41" s="696"/>
    </row>
    <row r="42" spans="1:21" ht="12.75">
      <c r="A42" s="372"/>
      <c r="B42" s="373"/>
      <c r="C42" s="373"/>
      <c r="D42" s="373" t="s">
        <v>555</v>
      </c>
      <c r="E42" s="374" t="s">
        <v>1997</v>
      </c>
      <c r="F42" s="374"/>
      <c r="G42" s="374"/>
      <c r="H42" s="374"/>
      <c r="I42" s="374"/>
      <c r="J42" s="374"/>
      <c r="K42" s="374"/>
      <c r="L42" s="374" t="s">
        <v>1998</v>
      </c>
      <c r="M42" s="696"/>
      <c r="N42" s="696"/>
      <c r="O42" s="696"/>
      <c r="P42" s="696"/>
      <c r="Q42" s="696"/>
      <c r="R42" s="696"/>
      <c r="S42" s="696"/>
      <c r="T42" s="696"/>
      <c r="U42" s="696"/>
    </row>
    <row r="43" spans="1:21" ht="12.75">
      <c r="A43" s="372"/>
      <c r="B43" s="373"/>
      <c r="C43" s="373"/>
      <c r="D43" s="373" t="s">
        <v>558</v>
      </c>
      <c r="E43" s="374" t="s">
        <v>1999</v>
      </c>
      <c r="F43" s="374"/>
      <c r="G43" s="374"/>
      <c r="H43" s="374"/>
      <c r="I43" s="374"/>
      <c r="J43" s="374"/>
      <c r="K43" s="374"/>
      <c r="L43" s="374" t="s">
        <v>2000</v>
      </c>
      <c r="M43" s="696">
        <v>387591.97</v>
      </c>
      <c r="N43" s="696"/>
      <c r="O43" s="696"/>
      <c r="P43" s="696"/>
      <c r="Q43" s="696"/>
      <c r="R43" s="696">
        <v>387591.97</v>
      </c>
      <c r="S43" s="696"/>
      <c r="T43" s="696">
        <v>17524206.22</v>
      </c>
      <c r="U43" s="696"/>
    </row>
    <row r="44" spans="1:21" ht="12.75">
      <c r="A44" s="372"/>
      <c r="B44" s="373"/>
      <c r="C44" s="373"/>
      <c r="D44" s="373" t="s">
        <v>561</v>
      </c>
      <c r="E44" s="374" t="s">
        <v>2001</v>
      </c>
      <c r="F44" s="374"/>
      <c r="G44" s="374"/>
      <c r="H44" s="374"/>
      <c r="I44" s="374"/>
      <c r="J44" s="374"/>
      <c r="K44" s="374"/>
      <c r="L44" s="374" t="s">
        <v>2002</v>
      </c>
      <c r="M44" s="696"/>
      <c r="N44" s="696"/>
      <c r="O44" s="696"/>
      <c r="P44" s="696"/>
      <c r="Q44" s="696"/>
      <c r="R44" s="696"/>
      <c r="S44" s="696"/>
      <c r="T44" s="696"/>
      <c r="U44" s="696"/>
    </row>
    <row r="45" spans="1:21" ht="12.75">
      <c r="A45" s="372"/>
      <c r="B45" s="627"/>
      <c r="C45" s="627" t="s">
        <v>647</v>
      </c>
      <c r="D45" s="628"/>
      <c r="E45" s="629" t="s">
        <v>2003</v>
      </c>
      <c r="F45" s="629"/>
      <c r="G45" s="629"/>
      <c r="H45" s="629"/>
      <c r="I45" s="629"/>
      <c r="J45" s="629"/>
      <c r="K45" s="629"/>
      <c r="L45" s="629"/>
      <c r="M45" s="701">
        <v>75888700</v>
      </c>
      <c r="N45" s="701"/>
      <c r="O45" s="701"/>
      <c r="P45" s="701"/>
      <c r="Q45" s="701"/>
      <c r="R45" s="701">
        <v>75888700</v>
      </c>
      <c r="S45" s="701"/>
      <c r="T45" s="701">
        <v>175977700</v>
      </c>
      <c r="U45" s="701"/>
    </row>
    <row r="46" spans="1:21" ht="12.75">
      <c r="A46" s="372"/>
      <c r="B46" s="373"/>
      <c r="C46" s="373"/>
      <c r="D46" s="373" t="s">
        <v>532</v>
      </c>
      <c r="E46" s="374" t="s">
        <v>2004</v>
      </c>
      <c r="F46" s="374"/>
      <c r="G46" s="374"/>
      <c r="H46" s="374"/>
      <c r="I46" s="374"/>
      <c r="J46" s="374"/>
      <c r="K46" s="374"/>
      <c r="L46" s="374" t="s">
        <v>2005</v>
      </c>
      <c r="M46" s="696">
        <v>25814000</v>
      </c>
      <c r="N46" s="696"/>
      <c r="O46" s="696"/>
      <c r="P46" s="696"/>
      <c r="Q46" s="696"/>
      <c r="R46" s="696">
        <v>25814000</v>
      </c>
      <c r="S46" s="696"/>
      <c r="T46" s="696">
        <v>110903000</v>
      </c>
      <c r="U46" s="696"/>
    </row>
    <row r="47" spans="1:21" ht="12.75">
      <c r="A47" s="372"/>
      <c r="B47" s="373"/>
      <c r="C47" s="373"/>
      <c r="D47" s="373" t="s">
        <v>535</v>
      </c>
      <c r="E47" s="374" t="s">
        <v>2006</v>
      </c>
      <c r="F47" s="374"/>
      <c r="G47" s="374"/>
      <c r="H47" s="374"/>
      <c r="I47" s="374"/>
      <c r="J47" s="374"/>
      <c r="K47" s="374"/>
      <c r="L47" s="374" t="s">
        <v>2007</v>
      </c>
      <c r="M47" s="696"/>
      <c r="N47" s="696"/>
      <c r="O47" s="696"/>
      <c r="P47" s="696"/>
      <c r="Q47" s="696"/>
      <c r="R47" s="696"/>
      <c r="S47" s="696"/>
      <c r="T47" s="696"/>
      <c r="U47" s="696"/>
    </row>
    <row r="48" spans="1:21" ht="12.75">
      <c r="A48" s="372"/>
      <c r="B48" s="373"/>
      <c r="C48" s="373"/>
      <c r="D48" s="373" t="s">
        <v>538</v>
      </c>
      <c r="E48" s="374" t="s">
        <v>2008</v>
      </c>
      <c r="F48" s="374"/>
      <c r="G48" s="374"/>
      <c r="H48" s="374"/>
      <c r="I48" s="374"/>
      <c r="J48" s="374"/>
      <c r="K48" s="374"/>
      <c r="L48" s="374" t="s">
        <v>2009</v>
      </c>
      <c r="M48" s="696">
        <v>50000000</v>
      </c>
      <c r="N48" s="696"/>
      <c r="O48" s="696"/>
      <c r="P48" s="696"/>
      <c r="Q48" s="696"/>
      <c r="R48" s="696">
        <v>50000000</v>
      </c>
      <c r="S48" s="696"/>
      <c r="T48" s="696">
        <v>50000000</v>
      </c>
      <c r="U48" s="696"/>
    </row>
    <row r="49" spans="1:21" ht="12.75">
      <c r="A49" s="372"/>
      <c r="B49" s="373"/>
      <c r="C49" s="373"/>
      <c r="D49" s="373" t="s">
        <v>541</v>
      </c>
      <c r="E49" s="374" t="s">
        <v>2010</v>
      </c>
      <c r="F49" s="374"/>
      <c r="G49" s="374"/>
      <c r="H49" s="374"/>
      <c r="I49" s="374"/>
      <c r="J49" s="374"/>
      <c r="K49" s="374"/>
      <c r="L49" s="374" t="s">
        <v>2011</v>
      </c>
      <c r="M49" s="696"/>
      <c r="N49" s="696"/>
      <c r="O49" s="696"/>
      <c r="P49" s="696"/>
      <c r="Q49" s="696"/>
      <c r="R49" s="696"/>
      <c r="S49" s="696"/>
      <c r="T49" s="696">
        <v>15000000</v>
      </c>
      <c r="U49" s="696"/>
    </row>
    <row r="50" spans="1:21" ht="12.75">
      <c r="A50" s="372"/>
      <c r="B50" s="373"/>
      <c r="C50" s="373"/>
      <c r="D50" s="373" t="s">
        <v>544</v>
      </c>
      <c r="E50" s="374" t="s">
        <v>508</v>
      </c>
      <c r="F50" s="374"/>
      <c r="G50" s="374"/>
      <c r="H50" s="374"/>
      <c r="I50" s="374"/>
      <c r="J50" s="374"/>
      <c r="K50" s="374"/>
      <c r="L50" s="374" t="s">
        <v>2012</v>
      </c>
      <c r="M50" s="696"/>
      <c r="N50" s="696"/>
      <c r="O50" s="696"/>
      <c r="P50" s="696"/>
      <c r="Q50" s="696"/>
      <c r="R50" s="696"/>
      <c r="S50" s="696"/>
      <c r="T50" s="696"/>
      <c r="U50" s="696"/>
    </row>
    <row r="51" spans="1:21" ht="12.75">
      <c r="A51" s="372"/>
      <c r="B51" s="373"/>
      <c r="C51" s="373"/>
      <c r="D51" s="373" t="s">
        <v>547</v>
      </c>
      <c r="E51" s="374" t="s">
        <v>2013</v>
      </c>
      <c r="F51" s="374"/>
      <c r="G51" s="374"/>
      <c r="H51" s="374"/>
      <c r="I51" s="374"/>
      <c r="J51" s="374"/>
      <c r="K51" s="374"/>
      <c r="L51" s="374" t="s">
        <v>2014</v>
      </c>
      <c r="M51" s="696">
        <v>74700</v>
      </c>
      <c r="N51" s="696"/>
      <c r="O51" s="696"/>
      <c r="P51" s="696"/>
      <c r="Q51" s="696"/>
      <c r="R51" s="696">
        <v>74700</v>
      </c>
      <c r="S51" s="696"/>
      <c r="T51" s="696">
        <v>74700</v>
      </c>
      <c r="U51" s="696"/>
    </row>
    <row r="52" spans="1:21" ht="12.75">
      <c r="A52" s="372"/>
      <c r="B52" s="373"/>
      <c r="C52" s="373"/>
      <c r="D52" s="373" t="s">
        <v>550</v>
      </c>
      <c r="E52" s="374" t="s">
        <v>2015</v>
      </c>
      <c r="F52" s="374"/>
      <c r="G52" s="374"/>
      <c r="H52" s="374"/>
      <c r="I52" s="374"/>
      <c r="J52" s="374"/>
      <c r="K52" s="374"/>
      <c r="L52" s="374" t="s">
        <v>2016</v>
      </c>
      <c r="M52" s="696"/>
      <c r="N52" s="696"/>
      <c r="O52" s="696"/>
      <c r="P52" s="696"/>
      <c r="Q52" s="696"/>
      <c r="R52" s="696"/>
      <c r="S52" s="696"/>
      <c r="T52" s="696"/>
      <c r="U52" s="696"/>
    </row>
    <row r="53" spans="1:21" ht="12.75">
      <c r="A53" s="372"/>
      <c r="B53" s="373"/>
      <c r="C53" s="373"/>
      <c r="D53" s="373" t="s">
        <v>553</v>
      </c>
      <c r="E53" s="374" t="s">
        <v>2017</v>
      </c>
      <c r="F53" s="374"/>
      <c r="G53" s="374"/>
      <c r="H53" s="374"/>
      <c r="I53" s="374"/>
      <c r="J53" s="374"/>
      <c r="K53" s="374"/>
      <c r="L53" s="374" t="s">
        <v>2018</v>
      </c>
      <c r="M53" s="696"/>
      <c r="N53" s="696"/>
      <c r="O53" s="696"/>
      <c r="P53" s="696"/>
      <c r="Q53" s="696"/>
      <c r="R53" s="696"/>
      <c r="S53" s="696"/>
      <c r="T53" s="696"/>
      <c r="U53" s="696"/>
    </row>
    <row r="54" spans="1:21" ht="12.75">
      <c r="A54" s="372"/>
      <c r="B54" s="627"/>
      <c r="C54" s="627" t="s">
        <v>701</v>
      </c>
      <c r="D54" s="628"/>
      <c r="E54" s="629" t="s">
        <v>2019</v>
      </c>
      <c r="F54" s="629"/>
      <c r="G54" s="629"/>
      <c r="H54" s="629"/>
      <c r="I54" s="629"/>
      <c r="J54" s="629"/>
      <c r="K54" s="629"/>
      <c r="L54" s="629"/>
      <c r="M54" s="701">
        <v>101429996.85</v>
      </c>
      <c r="N54" s="701"/>
      <c r="O54" s="701"/>
      <c r="P54" s="701"/>
      <c r="Q54" s="701"/>
      <c r="R54" s="701">
        <v>101429996.85</v>
      </c>
      <c r="S54" s="701"/>
      <c r="T54" s="701">
        <v>86681291.59</v>
      </c>
      <c r="U54" s="701"/>
    </row>
    <row r="55" spans="1:21" ht="12.75">
      <c r="A55" s="372"/>
      <c r="B55" s="373"/>
      <c r="C55" s="373"/>
      <c r="D55" s="373" t="s">
        <v>532</v>
      </c>
      <c r="E55" s="374" t="s">
        <v>2020</v>
      </c>
      <c r="F55" s="374"/>
      <c r="G55" s="374"/>
      <c r="H55" s="374"/>
      <c r="I55" s="374"/>
      <c r="J55" s="374"/>
      <c r="K55" s="374"/>
      <c r="L55" s="374" t="s">
        <v>2021</v>
      </c>
      <c r="M55" s="696"/>
      <c r="N55" s="696"/>
      <c r="O55" s="696"/>
      <c r="P55" s="696"/>
      <c r="Q55" s="696"/>
      <c r="R55" s="696"/>
      <c r="S55" s="696"/>
      <c r="T55" s="696"/>
      <c r="U55" s="696"/>
    </row>
    <row r="56" spans="1:21" ht="12.75">
      <c r="A56" s="372"/>
      <c r="B56" s="373"/>
      <c r="C56" s="373"/>
      <c r="D56" s="373" t="s">
        <v>535</v>
      </c>
      <c r="E56" s="374" t="s">
        <v>2022</v>
      </c>
      <c r="F56" s="374"/>
      <c r="G56" s="374"/>
      <c r="H56" s="374"/>
      <c r="I56" s="374"/>
      <c r="J56" s="374"/>
      <c r="K56" s="374"/>
      <c r="L56" s="374" t="s">
        <v>2023</v>
      </c>
      <c r="M56" s="696"/>
      <c r="N56" s="696"/>
      <c r="O56" s="696"/>
      <c r="P56" s="696"/>
      <c r="Q56" s="696"/>
      <c r="R56" s="696"/>
      <c r="S56" s="696"/>
      <c r="T56" s="696"/>
      <c r="U56" s="696"/>
    </row>
    <row r="57" spans="1:21" ht="12.75">
      <c r="A57" s="372"/>
      <c r="B57" s="373"/>
      <c r="C57" s="373"/>
      <c r="D57" s="373" t="s">
        <v>538</v>
      </c>
      <c r="E57" s="374" t="s">
        <v>2024</v>
      </c>
      <c r="F57" s="374"/>
      <c r="G57" s="374"/>
      <c r="H57" s="374"/>
      <c r="I57" s="374"/>
      <c r="J57" s="374"/>
      <c r="K57" s="374"/>
      <c r="L57" s="374" t="s">
        <v>2025</v>
      </c>
      <c r="M57" s="696">
        <v>74166.3</v>
      </c>
      <c r="N57" s="696"/>
      <c r="O57" s="696"/>
      <c r="P57" s="696"/>
      <c r="Q57" s="696"/>
      <c r="R57" s="696">
        <v>74166.3</v>
      </c>
      <c r="S57" s="696"/>
      <c r="T57" s="696">
        <v>74166.3</v>
      </c>
      <c r="U57" s="696"/>
    </row>
    <row r="58" spans="1:21" ht="12.75">
      <c r="A58" s="372"/>
      <c r="B58" s="373"/>
      <c r="C58" s="373"/>
      <c r="D58" s="373" t="s">
        <v>541</v>
      </c>
      <c r="E58" s="374" t="s">
        <v>2026</v>
      </c>
      <c r="F58" s="374"/>
      <c r="G58" s="374"/>
      <c r="H58" s="374"/>
      <c r="I58" s="374"/>
      <c r="J58" s="374"/>
      <c r="K58" s="374"/>
      <c r="L58" s="374" t="s">
        <v>2027</v>
      </c>
      <c r="M58" s="696"/>
      <c r="N58" s="696"/>
      <c r="O58" s="696"/>
      <c r="P58" s="696"/>
      <c r="Q58" s="696"/>
      <c r="R58" s="696"/>
      <c r="S58" s="696"/>
      <c r="T58" s="696"/>
      <c r="U58" s="696"/>
    </row>
    <row r="59" spans="1:21" ht="12.75">
      <c r="A59" s="372"/>
      <c r="B59" s="373"/>
      <c r="C59" s="373"/>
      <c r="D59" s="373" t="s">
        <v>544</v>
      </c>
      <c r="E59" s="374" t="s">
        <v>2028</v>
      </c>
      <c r="F59" s="374"/>
      <c r="G59" s="374"/>
      <c r="H59" s="374"/>
      <c r="I59" s="374"/>
      <c r="J59" s="374"/>
      <c r="K59" s="374"/>
      <c r="L59" s="374" t="s">
        <v>2029</v>
      </c>
      <c r="M59" s="696">
        <v>101355830.55</v>
      </c>
      <c r="N59" s="696"/>
      <c r="O59" s="696"/>
      <c r="P59" s="696"/>
      <c r="Q59" s="696"/>
      <c r="R59" s="696">
        <v>101355830.55</v>
      </c>
      <c r="S59" s="696"/>
      <c r="T59" s="696">
        <v>86607125.29</v>
      </c>
      <c r="U59" s="696"/>
    </row>
    <row r="60" spans="1:21" ht="12.75">
      <c r="A60" s="372"/>
      <c r="B60" s="373"/>
      <c r="C60" s="373"/>
      <c r="D60" s="373" t="s">
        <v>547</v>
      </c>
      <c r="E60" s="374" t="s">
        <v>2030</v>
      </c>
      <c r="F60" s="374"/>
      <c r="G60" s="374"/>
      <c r="H60" s="374"/>
      <c r="I60" s="374"/>
      <c r="J60" s="374"/>
      <c r="K60" s="374"/>
      <c r="L60" s="374" t="s">
        <v>2031</v>
      </c>
      <c r="M60" s="696"/>
      <c r="N60" s="696"/>
      <c r="O60" s="696"/>
      <c r="P60" s="696"/>
      <c r="Q60" s="696"/>
      <c r="R60" s="696"/>
      <c r="S60" s="696"/>
      <c r="T60" s="696"/>
      <c r="U60" s="696"/>
    </row>
    <row r="61" spans="1:21" ht="12.75">
      <c r="A61" s="372"/>
      <c r="B61" s="373"/>
      <c r="C61" s="373"/>
      <c r="D61" s="373" t="s">
        <v>550</v>
      </c>
      <c r="E61" s="374" t="s">
        <v>2032</v>
      </c>
      <c r="F61" s="374"/>
      <c r="G61" s="374"/>
      <c r="H61" s="374"/>
      <c r="I61" s="374"/>
      <c r="J61" s="374"/>
      <c r="K61" s="374"/>
      <c r="L61" s="374" t="s">
        <v>2033</v>
      </c>
      <c r="M61" s="696"/>
      <c r="N61" s="696"/>
      <c r="O61" s="696"/>
      <c r="P61" s="696"/>
      <c r="Q61" s="696"/>
      <c r="R61" s="696"/>
      <c r="S61" s="696"/>
      <c r="T61" s="696"/>
      <c r="U61" s="696"/>
    </row>
    <row r="62" spans="1:21" ht="12.75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</row>
    <row r="63" spans="1:21" ht="12.75">
      <c r="A63" s="625"/>
      <c r="B63" s="625" t="s">
        <v>656</v>
      </c>
      <c r="C63" s="625"/>
      <c r="D63" s="625"/>
      <c r="E63" s="626" t="s">
        <v>2034</v>
      </c>
      <c r="F63" s="626"/>
      <c r="G63" s="626"/>
      <c r="H63" s="626"/>
      <c r="I63" s="626"/>
      <c r="J63" s="626"/>
      <c r="K63" s="626"/>
      <c r="L63" s="626"/>
      <c r="M63" s="700">
        <v>1015266707.6</v>
      </c>
      <c r="N63" s="700"/>
      <c r="O63" s="700"/>
      <c r="P63" s="700">
        <v>72098829.57</v>
      </c>
      <c r="Q63" s="700"/>
      <c r="R63" s="700">
        <v>943167878.03</v>
      </c>
      <c r="S63" s="700"/>
      <c r="T63" s="700">
        <v>906616632.04</v>
      </c>
      <c r="U63" s="700"/>
    </row>
    <row r="64" spans="1:21" ht="12.75">
      <c r="A64" s="372"/>
      <c r="B64" s="627"/>
      <c r="C64" s="627" t="s">
        <v>530</v>
      </c>
      <c r="D64" s="628"/>
      <c r="E64" s="629" t="s">
        <v>2035</v>
      </c>
      <c r="F64" s="629"/>
      <c r="G64" s="629"/>
      <c r="H64" s="629"/>
      <c r="I64" s="629"/>
      <c r="J64" s="629"/>
      <c r="K64" s="629"/>
      <c r="L64" s="629"/>
      <c r="M64" s="701">
        <v>150264.9</v>
      </c>
      <c r="N64" s="701"/>
      <c r="O64" s="701"/>
      <c r="P64" s="701"/>
      <c r="Q64" s="701"/>
      <c r="R64" s="701">
        <v>150264.9</v>
      </c>
      <c r="S64" s="701"/>
      <c r="T64" s="701">
        <v>140876.95</v>
      </c>
      <c r="U64" s="701"/>
    </row>
    <row r="65" spans="1:21" ht="12.75">
      <c r="A65" s="372"/>
      <c r="B65" s="373"/>
      <c r="C65" s="373"/>
      <c r="D65" s="373" t="s">
        <v>532</v>
      </c>
      <c r="E65" s="374" t="s">
        <v>2036</v>
      </c>
      <c r="F65" s="374"/>
      <c r="G65" s="374"/>
      <c r="H65" s="374"/>
      <c r="I65" s="374"/>
      <c r="J65" s="374"/>
      <c r="K65" s="374"/>
      <c r="L65" s="374" t="s">
        <v>2037</v>
      </c>
      <c r="M65" s="696"/>
      <c r="N65" s="696"/>
      <c r="O65" s="696"/>
      <c r="P65" s="696"/>
      <c r="Q65" s="696"/>
      <c r="R65" s="696"/>
      <c r="S65" s="696"/>
      <c r="T65" s="696"/>
      <c r="U65" s="696"/>
    </row>
    <row r="66" spans="1:21" ht="12.75">
      <c r="A66" s="372"/>
      <c r="B66" s="373"/>
      <c r="C66" s="373"/>
      <c r="D66" s="373" t="s">
        <v>535</v>
      </c>
      <c r="E66" s="374" t="s">
        <v>2038</v>
      </c>
      <c r="F66" s="374"/>
      <c r="G66" s="374"/>
      <c r="H66" s="374"/>
      <c r="I66" s="374"/>
      <c r="J66" s="374"/>
      <c r="K66" s="374"/>
      <c r="L66" s="374" t="s">
        <v>2039</v>
      </c>
      <c r="M66" s="696">
        <v>150264.9</v>
      </c>
      <c r="N66" s="696"/>
      <c r="O66" s="696"/>
      <c r="P66" s="696"/>
      <c r="Q66" s="696"/>
      <c r="R66" s="696">
        <v>150264.9</v>
      </c>
      <c r="S66" s="696"/>
      <c r="T66" s="696">
        <v>140876.95</v>
      </c>
      <c r="U66" s="696"/>
    </row>
    <row r="67" spans="1:21" ht="12.75">
      <c r="A67" s="372"/>
      <c r="B67" s="373"/>
      <c r="C67" s="373"/>
      <c r="D67" s="373" t="s">
        <v>538</v>
      </c>
      <c r="E67" s="374" t="s">
        <v>2040</v>
      </c>
      <c r="F67" s="374"/>
      <c r="G67" s="374"/>
      <c r="H67" s="374"/>
      <c r="I67" s="374"/>
      <c r="J67" s="374"/>
      <c r="K67" s="374"/>
      <c r="L67" s="374" t="s">
        <v>2041</v>
      </c>
      <c r="M67" s="696"/>
      <c r="N67" s="696"/>
      <c r="O67" s="696"/>
      <c r="P67" s="696"/>
      <c r="Q67" s="696"/>
      <c r="R67" s="696"/>
      <c r="S67" s="696"/>
      <c r="T67" s="696"/>
      <c r="U67" s="696"/>
    </row>
    <row r="68" spans="1:21" ht="12.75">
      <c r="A68" s="372"/>
      <c r="B68" s="373"/>
      <c r="C68" s="373"/>
      <c r="D68" s="373" t="s">
        <v>541</v>
      </c>
      <c r="E68" s="374" t="s">
        <v>2042</v>
      </c>
      <c r="F68" s="374"/>
      <c r="G68" s="374"/>
      <c r="H68" s="374"/>
      <c r="I68" s="374"/>
      <c r="J68" s="374"/>
      <c r="K68" s="374"/>
      <c r="L68" s="374" t="s">
        <v>2043</v>
      </c>
      <c r="M68" s="696"/>
      <c r="N68" s="696"/>
      <c r="O68" s="696"/>
      <c r="P68" s="696"/>
      <c r="Q68" s="696"/>
      <c r="R68" s="696"/>
      <c r="S68" s="696"/>
      <c r="T68" s="696"/>
      <c r="U68" s="696"/>
    </row>
    <row r="69" spans="1:21" ht="12.75">
      <c r="A69" s="372"/>
      <c r="B69" s="373"/>
      <c r="C69" s="373"/>
      <c r="D69" s="373" t="s">
        <v>544</v>
      </c>
      <c r="E69" s="374" t="s">
        <v>2044</v>
      </c>
      <c r="F69" s="374"/>
      <c r="G69" s="374"/>
      <c r="H69" s="374"/>
      <c r="I69" s="374"/>
      <c r="J69" s="374"/>
      <c r="K69" s="374"/>
      <c r="L69" s="374" t="s">
        <v>2045</v>
      </c>
      <c r="M69" s="696"/>
      <c r="N69" s="696"/>
      <c r="O69" s="696"/>
      <c r="P69" s="696"/>
      <c r="Q69" s="696"/>
      <c r="R69" s="696"/>
      <c r="S69" s="696"/>
      <c r="T69" s="696"/>
      <c r="U69" s="696"/>
    </row>
    <row r="70" spans="1:21" ht="12.75">
      <c r="A70" s="372"/>
      <c r="B70" s="373"/>
      <c r="C70" s="373"/>
      <c r="D70" s="373" t="s">
        <v>547</v>
      </c>
      <c r="E70" s="374" t="s">
        <v>2046</v>
      </c>
      <c r="F70" s="374"/>
      <c r="G70" s="374"/>
      <c r="H70" s="374"/>
      <c r="I70" s="374"/>
      <c r="J70" s="374"/>
      <c r="K70" s="374"/>
      <c r="L70" s="374" t="s">
        <v>2047</v>
      </c>
      <c r="M70" s="696"/>
      <c r="N70" s="696"/>
      <c r="O70" s="696"/>
      <c r="P70" s="696"/>
      <c r="Q70" s="696"/>
      <c r="R70" s="696"/>
      <c r="S70" s="696"/>
      <c r="T70" s="696"/>
      <c r="U70" s="696"/>
    </row>
    <row r="71" spans="1:21" ht="12.75">
      <c r="A71" s="372"/>
      <c r="B71" s="373"/>
      <c r="C71" s="373"/>
      <c r="D71" s="373" t="s">
        <v>550</v>
      </c>
      <c r="E71" s="374" t="s">
        <v>2048</v>
      </c>
      <c r="F71" s="374"/>
      <c r="G71" s="374"/>
      <c r="H71" s="374"/>
      <c r="I71" s="374"/>
      <c r="J71" s="374"/>
      <c r="K71" s="374"/>
      <c r="L71" s="374" t="s">
        <v>2049</v>
      </c>
      <c r="M71" s="696"/>
      <c r="N71" s="696"/>
      <c r="O71" s="696"/>
      <c r="P71" s="696"/>
      <c r="Q71" s="696"/>
      <c r="R71" s="696"/>
      <c r="S71" s="696"/>
      <c r="T71" s="696"/>
      <c r="U71" s="696"/>
    </row>
    <row r="72" spans="1:21" ht="12.75">
      <c r="A72" s="372"/>
      <c r="B72" s="373"/>
      <c r="C72" s="373"/>
      <c r="D72" s="373" t="s">
        <v>553</v>
      </c>
      <c r="E72" s="374" t="s">
        <v>2050</v>
      </c>
      <c r="F72" s="374"/>
      <c r="G72" s="374"/>
      <c r="H72" s="374"/>
      <c r="I72" s="374"/>
      <c r="J72" s="374"/>
      <c r="K72" s="374"/>
      <c r="L72" s="374" t="s">
        <v>2051</v>
      </c>
      <c r="M72" s="696"/>
      <c r="N72" s="696"/>
      <c r="O72" s="696"/>
      <c r="P72" s="696"/>
      <c r="Q72" s="696"/>
      <c r="R72" s="696"/>
      <c r="S72" s="696"/>
      <c r="T72" s="696"/>
      <c r="U72" s="696"/>
    </row>
    <row r="73" spans="1:21" ht="12.75">
      <c r="A73" s="372"/>
      <c r="B73" s="373"/>
      <c r="C73" s="373"/>
      <c r="D73" s="373" t="s">
        <v>555</v>
      </c>
      <c r="E73" s="374" t="s">
        <v>2052</v>
      </c>
      <c r="F73" s="374"/>
      <c r="G73" s="374"/>
      <c r="H73" s="374"/>
      <c r="I73" s="374"/>
      <c r="J73" s="374"/>
      <c r="K73" s="374"/>
      <c r="L73" s="374" t="s">
        <v>2053</v>
      </c>
      <c r="M73" s="696"/>
      <c r="N73" s="696"/>
      <c r="O73" s="696"/>
      <c r="P73" s="696"/>
      <c r="Q73" s="696"/>
      <c r="R73" s="696"/>
      <c r="S73" s="696"/>
      <c r="T73" s="696"/>
      <c r="U73" s="696"/>
    </row>
    <row r="74" spans="1:21" ht="12.75">
      <c r="A74" s="372"/>
      <c r="B74" s="373"/>
      <c r="C74" s="373"/>
      <c r="D74" s="373" t="s">
        <v>558</v>
      </c>
      <c r="E74" s="374" t="s">
        <v>2054</v>
      </c>
      <c r="F74" s="374"/>
      <c r="G74" s="374"/>
      <c r="H74" s="374"/>
      <c r="I74" s="374"/>
      <c r="J74" s="374"/>
      <c r="K74" s="374"/>
      <c r="L74" s="374" t="s">
        <v>2055</v>
      </c>
      <c r="M74" s="696"/>
      <c r="N74" s="696"/>
      <c r="O74" s="696"/>
      <c r="P74" s="696"/>
      <c r="Q74" s="696"/>
      <c r="R74" s="696"/>
      <c r="S74" s="696"/>
      <c r="T74" s="696"/>
      <c r="U74" s="696"/>
    </row>
    <row r="75" spans="1:21" ht="12.75">
      <c r="A75" s="372"/>
      <c r="B75" s="627"/>
      <c r="C75" s="627" t="s">
        <v>636</v>
      </c>
      <c r="D75" s="628"/>
      <c r="E75" s="629" t="s">
        <v>2056</v>
      </c>
      <c r="F75" s="629"/>
      <c r="G75" s="629"/>
      <c r="H75" s="629"/>
      <c r="I75" s="629"/>
      <c r="J75" s="629"/>
      <c r="K75" s="629"/>
      <c r="L75" s="629"/>
      <c r="M75" s="701">
        <v>218693274.78</v>
      </c>
      <c r="N75" s="701"/>
      <c r="O75" s="701"/>
      <c r="P75" s="701">
        <v>72098829.57</v>
      </c>
      <c r="Q75" s="701"/>
      <c r="R75" s="701">
        <v>146594445.21</v>
      </c>
      <c r="S75" s="701"/>
      <c r="T75" s="701">
        <v>148106462.76</v>
      </c>
      <c r="U75" s="701"/>
    </row>
    <row r="76" spans="1:21" ht="12.75">
      <c r="A76" s="372"/>
      <c r="B76" s="373"/>
      <c r="C76" s="373"/>
      <c r="D76" s="373" t="s">
        <v>532</v>
      </c>
      <c r="E76" s="374" t="s">
        <v>2057</v>
      </c>
      <c r="F76" s="374"/>
      <c r="G76" s="374"/>
      <c r="H76" s="374"/>
      <c r="I76" s="374"/>
      <c r="J76" s="374"/>
      <c r="K76" s="374"/>
      <c r="L76" s="374" t="s">
        <v>2058</v>
      </c>
      <c r="M76" s="696">
        <v>85258245.85</v>
      </c>
      <c r="N76" s="696"/>
      <c r="O76" s="696"/>
      <c r="P76" s="696">
        <v>56303662.2</v>
      </c>
      <c r="Q76" s="696"/>
      <c r="R76" s="696">
        <v>28954583.65</v>
      </c>
      <c r="S76" s="696"/>
      <c r="T76" s="696">
        <v>37377445.75</v>
      </c>
      <c r="U76" s="696"/>
    </row>
    <row r="77" spans="1:21" ht="12.75">
      <c r="A77" s="372"/>
      <c r="B77" s="373"/>
      <c r="C77" s="373"/>
      <c r="D77" s="373" t="s">
        <v>535</v>
      </c>
      <c r="E77" s="374" t="s">
        <v>2059</v>
      </c>
      <c r="F77" s="374"/>
      <c r="G77" s="374"/>
      <c r="H77" s="374"/>
      <c r="I77" s="374"/>
      <c r="J77" s="374"/>
      <c r="K77" s="374"/>
      <c r="L77" s="374" t="s">
        <v>2060</v>
      </c>
      <c r="M77" s="696"/>
      <c r="N77" s="696"/>
      <c r="O77" s="696"/>
      <c r="P77" s="696"/>
      <c r="Q77" s="696"/>
      <c r="R77" s="696"/>
      <c r="S77" s="696"/>
      <c r="T77" s="696"/>
      <c r="U77" s="696"/>
    </row>
    <row r="78" spans="1:21" ht="12.75">
      <c r="A78" s="372"/>
      <c r="B78" s="373"/>
      <c r="C78" s="373"/>
      <c r="D78" s="373" t="s">
        <v>538</v>
      </c>
      <c r="E78" s="374" t="s">
        <v>2061</v>
      </c>
      <c r="F78" s="374"/>
      <c r="G78" s="374"/>
      <c r="H78" s="374"/>
      <c r="I78" s="374"/>
      <c r="J78" s="374"/>
      <c r="K78" s="374"/>
      <c r="L78" s="374" t="s">
        <v>2062</v>
      </c>
      <c r="M78" s="696"/>
      <c r="N78" s="696"/>
      <c r="O78" s="696"/>
      <c r="P78" s="696"/>
      <c r="Q78" s="696"/>
      <c r="R78" s="696"/>
      <c r="S78" s="696"/>
      <c r="T78" s="696"/>
      <c r="U78" s="696"/>
    </row>
    <row r="79" spans="1:21" ht="12.75">
      <c r="A79" s="372"/>
      <c r="B79" s="373"/>
      <c r="C79" s="373"/>
      <c r="D79" s="373" t="s">
        <v>541</v>
      </c>
      <c r="E79" s="374" t="s">
        <v>2063</v>
      </c>
      <c r="F79" s="374"/>
      <c r="G79" s="374"/>
      <c r="H79" s="374"/>
      <c r="I79" s="374"/>
      <c r="J79" s="374"/>
      <c r="K79" s="374"/>
      <c r="L79" s="374" t="s">
        <v>2064</v>
      </c>
      <c r="M79" s="696">
        <v>43698748</v>
      </c>
      <c r="N79" s="696"/>
      <c r="O79" s="696"/>
      <c r="P79" s="696"/>
      <c r="Q79" s="696"/>
      <c r="R79" s="696">
        <v>43698748</v>
      </c>
      <c r="S79" s="696"/>
      <c r="T79" s="696">
        <v>44711508.39</v>
      </c>
      <c r="U79" s="696"/>
    </row>
    <row r="80" spans="1:21" ht="12.75">
      <c r="A80" s="372"/>
      <c r="B80" s="373"/>
      <c r="C80" s="373"/>
      <c r="D80" s="373" t="s">
        <v>544</v>
      </c>
      <c r="E80" s="374" t="s">
        <v>2065</v>
      </c>
      <c r="F80" s="374"/>
      <c r="G80" s="374"/>
      <c r="H80" s="374"/>
      <c r="I80" s="374"/>
      <c r="J80" s="374"/>
      <c r="K80" s="374"/>
      <c r="L80" s="374" t="s">
        <v>2066</v>
      </c>
      <c r="M80" s="696">
        <v>16439037.59</v>
      </c>
      <c r="N80" s="696"/>
      <c r="O80" s="696"/>
      <c r="P80" s="696">
        <v>12177118.3</v>
      </c>
      <c r="Q80" s="696"/>
      <c r="R80" s="696">
        <v>4261919.29</v>
      </c>
      <c r="S80" s="696"/>
      <c r="T80" s="696">
        <v>4140111.69</v>
      </c>
      <c r="U80" s="696"/>
    </row>
    <row r="81" spans="1:21" ht="12.75">
      <c r="A81" s="372"/>
      <c r="B81" s="373"/>
      <c r="C81" s="373"/>
      <c r="D81" s="373" t="s">
        <v>547</v>
      </c>
      <c r="E81" s="374" t="s">
        <v>2067</v>
      </c>
      <c r="F81" s="374"/>
      <c r="G81" s="374"/>
      <c r="H81" s="374"/>
      <c r="I81" s="374"/>
      <c r="J81" s="374"/>
      <c r="K81" s="374"/>
      <c r="L81" s="374" t="s">
        <v>2068</v>
      </c>
      <c r="M81" s="696"/>
      <c r="N81" s="696"/>
      <c r="O81" s="696"/>
      <c r="P81" s="696"/>
      <c r="Q81" s="696"/>
      <c r="R81" s="696"/>
      <c r="S81" s="696"/>
      <c r="T81" s="696"/>
      <c r="U81" s="696"/>
    </row>
    <row r="82" spans="1:21" ht="12.75">
      <c r="A82" s="372"/>
      <c r="B82" s="373"/>
      <c r="C82" s="373"/>
      <c r="D82" s="373" t="s">
        <v>550</v>
      </c>
      <c r="E82" s="374" t="s">
        <v>2069</v>
      </c>
      <c r="F82" s="374"/>
      <c r="G82" s="374"/>
      <c r="H82" s="374"/>
      <c r="I82" s="374"/>
      <c r="J82" s="374"/>
      <c r="K82" s="374"/>
      <c r="L82" s="374" t="s">
        <v>2070</v>
      </c>
      <c r="M82" s="696"/>
      <c r="N82" s="696"/>
      <c r="O82" s="696"/>
      <c r="P82" s="696"/>
      <c r="Q82" s="696"/>
      <c r="R82" s="696"/>
      <c r="S82" s="696"/>
      <c r="T82" s="696"/>
      <c r="U82" s="696"/>
    </row>
    <row r="83" spans="1:21" ht="12.75">
      <c r="A83" s="372"/>
      <c r="B83" s="373"/>
      <c r="C83" s="373"/>
      <c r="D83" s="373" t="s">
        <v>553</v>
      </c>
      <c r="E83" s="374" t="s">
        <v>2071</v>
      </c>
      <c r="F83" s="374"/>
      <c r="G83" s="374"/>
      <c r="H83" s="374"/>
      <c r="I83" s="374"/>
      <c r="J83" s="374"/>
      <c r="K83" s="374"/>
      <c r="L83" s="374" t="s">
        <v>2072</v>
      </c>
      <c r="M83" s="696"/>
      <c r="N83" s="696"/>
      <c r="O83" s="696"/>
      <c r="P83" s="696"/>
      <c r="Q83" s="696"/>
      <c r="R83" s="696"/>
      <c r="S83" s="696"/>
      <c r="T83" s="696"/>
      <c r="U83" s="696"/>
    </row>
    <row r="84" spans="1:21" ht="12.75">
      <c r="A84" s="372"/>
      <c r="B84" s="373"/>
      <c r="C84" s="373"/>
      <c r="D84" s="373" t="s">
        <v>555</v>
      </c>
      <c r="E84" s="374" t="s">
        <v>2073</v>
      </c>
      <c r="F84" s="374"/>
      <c r="G84" s="374"/>
      <c r="H84" s="374"/>
      <c r="I84" s="374"/>
      <c r="J84" s="374"/>
      <c r="K84" s="374"/>
      <c r="L84" s="374" t="s">
        <v>2074</v>
      </c>
      <c r="M84" s="696">
        <v>36331</v>
      </c>
      <c r="N84" s="696"/>
      <c r="O84" s="696"/>
      <c r="P84" s="696"/>
      <c r="Q84" s="696"/>
      <c r="R84" s="696">
        <v>36331</v>
      </c>
      <c r="S84" s="696"/>
      <c r="T84" s="696">
        <v>36361</v>
      </c>
      <c r="U84" s="696"/>
    </row>
    <row r="85" spans="1:21" ht="12.75">
      <c r="A85" s="372"/>
      <c r="B85" s="373"/>
      <c r="C85" s="373"/>
      <c r="D85" s="373" t="s">
        <v>558</v>
      </c>
      <c r="E85" s="374" t="s">
        <v>2075</v>
      </c>
      <c r="F85" s="374"/>
      <c r="G85" s="374"/>
      <c r="H85" s="374"/>
      <c r="I85" s="374"/>
      <c r="J85" s="374"/>
      <c r="K85" s="374"/>
      <c r="L85" s="374" t="s">
        <v>2076</v>
      </c>
      <c r="M85" s="696"/>
      <c r="N85" s="696"/>
      <c r="O85" s="696"/>
      <c r="P85" s="696"/>
      <c r="Q85" s="696"/>
      <c r="R85" s="696"/>
      <c r="S85" s="696"/>
      <c r="T85" s="696"/>
      <c r="U85" s="696"/>
    </row>
    <row r="86" spans="1:21" ht="12.75">
      <c r="A86" s="372"/>
      <c r="B86" s="373"/>
      <c r="C86" s="373"/>
      <c r="D86" s="373" t="s">
        <v>561</v>
      </c>
      <c r="E86" s="374" t="s">
        <v>2077</v>
      </c>
      <c r="F86" s="374"/>
      <c r="G86" s="374"/>
      <c r="H86" s="374"/>
      <c r="I86" s="374"/>
      <c r="J86" s="374"/>
      <c r="K86" s="374"/>
      <c r="L86" s="374" t="s">
        <v>2078</v>
      </c>
      <c r="M86" s="696"/>
      <c r="N86" s="696"/>
      <c r="O86" s="696"/>
      <c r="P86" s="696"/>
      <c r="Q86" s="696"/>
      <c r="R86" s="696"/>
      <c r="S86" s="696"/>
      <c r="T86" s="696"/>
      <c r="U86" s="696"/>
    </row>
    <row r="87" spans="1:21" ht="12.75">
      <c r="A87" s="372"/>
      <c r="B87" s="373"/>
      <c r="C87" s="373"/>
      <c r="D87" s="373" t="s">
        <v>564</v>
      </c>
      <c r="E87" s="374" t="s">
        <v>2079</v>
      </c>
      <c r="F87" s="374"/>
      <c r="G87" s="374"/>
      <c r="H87" s="374"/>
      <c r="I87" s="374"/>
      <c r="J87" s="374"/>
      <c r="K87" s="374"/>
      <c r="L87" s="374" t="s">
        <v>2080</v>
      </c>
      <c r="M87" s="696"/>
      <c r="N87" s="696"/>
      <c r="O87" s="696"/>
      <c r="P87" s="696"/>
      <c r="Q87" s="696"/>
      <c r="R87" s="696"/>
      <c r="S87" s="696"/>
      <c r="T87" s="696"/>
      <c r="U87" s="696"/>
    </row>
    <row r="88" spans="1:21" ht="12.75">
      <c r="A88" s="372"/>
      <c r="B88" s="373"/>
      <c r="C88" s="373"/>
      <c r="D88" s="373" t="s">
        <v>567</v>
      </c>
      <c r="E88" s="374" t="s">
        <v>652</v>
      </c>
      <c r="F88" s="374"/>
      <c r="G88" s="374"/>
      <c r="H88" s="374"/>
      <c r="I88" s="374"/>
      <c r="J88" s="374"/>
      <c r="K88" s="374"/>
      <c r="L88" s="374" t="s">
        <v>2081</v>
      </c>
      <c r="M88" s="696"/>
      <c r="N88" s="696"/>
      <c r="O88" s="696"/>
      <c r="P88" s="696"/>
      <c r="Q88" s="696"/>
      <c r="R88" s="696"/>
      <c r="S88" s="696"/>
      <c r="T88" s="696"/>
      <c r="U88" s="696"/>
    </row>
    <row r="89" spans="1:21" ht="12.75">
      <c r="A89" s="372"/>
      <c r="B89" s="373"/>
      <c r="C89" s="373"/>
      <c r="D89" s="373" t="s">
        <v>570</v>
      </c>
      <c r="E89" s="374" t="s">
        <v>2082</v>
      </c>
      <c r="F89" s="374"/>
      <c r="G89" s="374"/>
      <c r="H89" s="374"/>
      <c r="I89" s="374"/>
      <c r="J89" s="374"/>
      <c r="K89" s="374"/>
      <c r="L89" s="374" t="s">
        <v>2083</v>
      </c>
      <c r="M89" s="696"/>
      <c r="N89" s="696"/>
      <c r="O89" s="696"/>
      <c r="P89" s="696"/>
      <c r="Q89" s="696"/>
      <c r="R89" s="696"/>
      <c r="S89" s="696"/>
      <c r="T89" s="696"/>
      <c r="U89" s="696"/>
    </row>
    <row r="90" spans="1:21" ht="12.75">
      <c r="A90" s="372"/>
      <c r="B90" s="373"/>
      <c r="C90" s="373"/>
      <c r="D90" s="373" t="s">
        <v>573</v>
      </c>
      <c r="E90" s="374" t="s">
        <v>2084</v>
      </c>
      <c r="F90" s="374"/>
      <c r="G90" s="374"/>
      <c r="H90" s="374"/>
      <c r="I90" s="374"/>
      <c r="J90" s="374"/>
      <c r="K90" s="374"/>
      <c r="L90" s="374" t="s">
        <v>2085</v>
      </c>
      <c r="M90" s="696"/>
      <c r="N90" s="696"/>
      <c r="O90" s="696"/>
      <c r="P90" s="696"/>
      <c r="Q90" s="696"/>
      <c r="R90" s="696"/>
      <c r="S90" s="696"/>
      <c r="T90" s="696"/>
      <c r="U90" s="696"/>
    </row>
    <row r="91" spans="1:21" ht="12.75">
      <c r="A91" s="372"/>
      <c r="B91" s="373"/>
      <c r="C91" s="373"/>
      <c r="D91" s="373" t="s">
        <v>576</v>
      </c>
      <c r="E91" s="374" t="s">
        <v>2086</v>
      </c>
      <c r="F91" s="374"/>
      <c r="G91" s="374"/>
      <c r="H91" s="374"/>
      <c r="I91" s="374"/>
      <c r="J91" s="374"/>
      <c r="K91" s="374"/>
      <c r="L91" s="374" t="s">
        <v>2087</v>
      </c>
      <c r="M91" s="696">
        <v>302027</v>
      </c>
      <c r="N91" s="696"/>
      <c r="O91" s="696"/>
      <c r="P91" s="696"/>
      <c r="Q91" s="696"/>
      <c r="R91" s="696">
        <v>302027</v>
      </c>
      <c r="S91" s="696"/>
      <c r="T91" s="696"/>
      <c r="U91" s="696"/>
    </row>
    <row r="92" spans="1:21" ht="12.75">
      <c r="A92" s="372"/>
      <c r="B92" s="373"/>
      <c r="C92" s="373"/>
      <c r="D92" s="373" t="s">
        <v>579</v>
      </c>
      <c r="E92" s="374" t="s">
        <v>2088</v>
      </c>
      <c r="F92" s="374"/>
      <c r="G92" s="374"/>
      <c r="H92" s="374"/>
      <c r="I92" s="374"/>
      <c r="J92" s="374"/>
      <c r="K92" s="374"/>
      <c r="L92" s="374" t="s">
        <v>2089</v>
      </c>
      <c r="M92" s="696"/>
      <c r="N92" s="696"/>
      <c r="O92" s="696"/>
      <c r="P92" s="696"/>
      <c r="Q92" s="696"/>
      <c r="R92" s="696"/>
      <c r="S92" s="696"/>
      <c r="T92" s="696"/>
      <c r="U92" s="696"/>
    </row>
    <row r="93" spans="1:21" ht="12.75">
      <c r="A93" s="372"/>
      <c r="B93" s="373"/>
      <c r="C93" s="373"/>
      <c r="D93" s="373" t="s">
        <v>582</v>
      </c>
      <c r="E93" s="374" t="s">
        <v>2090</v>
      </c>
      <c r="F93" s="374"/>
      <c r="G93" s="374"/>
      <c r="H93" s="374"/>
      <c r="I93" s="374"/>
      <c r="J93" s="374"/>
      <c r="K93" s="374"/>
      <c r="L93" s="374" t="s">
        <v>2091</v>
      </c>
      <c r="M93" s="696">
        <v>155045.12</v>
      </c>
      <c r="N93" s="696"/>
      <c r="O93" s="696"/>
      <c r="P93" s="696"/>
      <c r="Q93" s="696"/>
      <c r="R93" s="696">
        <v>155045.12</v>
      </c>
      <c r="S93" s="696"/>
      <c r="T93" s="696">
        <v>18034502.63</v>
      </c>
      <c r="U93" s="696"/>
    </row>
    <row r="94" spans="1:21" ht="12.75">
      <c r="A94" s="372"/>
      <c r="B94" s="373"/>
      <c r="C94" s="373"/>
      <c r="D94" s="373" t="s">
        <v>594</v>
      </c>
      <c r="E94" s="374" t="s">
        <v>2092</v>
      </c>
      <c r="F94" s="374"/>
      <c r="G94" s="374"/>
      <c r="H94" s="374"/>
      <c r="I94" s="374"/>
      <c r="J94" s="374"/>
      <c r="K94" s="374"/>
      <c r="L94" s="374" t="s">
        <v>2093</v>
      </c>
      <c r="M94" s="696"/>
      <c r="N94" s="696"/>
      <c r="O94" s="696"/>
      <c r="P94" s="696"/>
      <c r="Q94" s="696"/>
      <c r="R94" s="696"/>
      <c r="S94" s="696"/>
      <c r="T94" s="696"/>
      <c r="U94" s="696"/>
    </row>
    <row r="95" spans="1:21" ht="12.75">
      <c r="A95" s="372"/>
      <c r="B95" s="373"/>
      <c r="C95" s="373"/>
      <c r="D95" s="373" t="s">
        <v>597</v>
      </c>
      <c r="E95" s="374" t="s">
        <v>2094</v>
      </c>
      <c r="F95" s="374"/>
      <c r="G95" s="374"/>
      <c r="H95" s="374"/>
      <c r="I95" s="374"/>
      <c r="J95" s="374"/>
      <c r="K95" s="374"/>
      <c r="L95" s="374" t="s">
        <v>2095</v>
      </c>
      <c r="M95" s="696"/>
      <c r="N95" s="696"/>
      <c r="O95" s="696"/>
      <c r="P95" s="696"/>
      <c r="Q95" s="696"/>
      <c r="R95" s="696"/>
      <c r="S95" s="696"/>
      <c r="T95" s="696"/>
      <c r="U95" s="696"/>
    </row>
    <row r="96" spans="1:21" ht="12.75">
      <c r="A96" s="372"/>
      <c r="B96" s="373"/>
      <c r="C96" s="373"/>
      <c r="D96" s="373" t="s">
        <v>600</v>
      </c>
      <c r="E96" s="374" t="s">
        <v>2096</v>
      </c>
      <c r="F96" s="374"/>
      <c r="G96" s="374"/>
      <c r="H96" s="374"/>
      <c r="I96" s="374"/>
      <c r="J96" s="374"/>
      <c r="K96" s="374"/>
      <c r="L96" s="374" t="s">
        <v>2097</v>
      </c>
      <c r="M96" s="696"/>
      <c r="N96" s="696"/>
      <c r="O96" s="696"/>
      <c r="P96" s="696"/>
      <c r="Q96" s="696"/>
      <c r="R96" s="696"/>
      <c r="S96" s="696"/>
      <c r="T96" s="696"/>
      <c r="U96" s="696"/>
    </row>
    <row r="97" spans="1:21" ht="12.75">
      <c r="A97" s="372"/>
      <c r="B97" s="373"/>
      <c r="C97" s="373"/>
      <c r="D97" s="373" t="s">
        <v>603</v>
      </c>
      <c r="E97" s="374" t="s">
        <v>2098</v>
      </c>
      <c r="F97" s="374"/>
      <c r="G97" s="374"/>
      <c r="H97" s="374"/>
      <c r="I97" s="374"/>
      <c r="J97" s="374"/>
      <c r="K97" s="374"/>
      <c r="L97" s="374" t="s">
        <v>2099</v>
      </c>
      <c r="M97" s="696"/>
      <c r="N97" s="696"/>
      <c r="O97" s="696"/>
      <c r="P97" s="696"/>
      <c r="Q97" s="696"/>
      <c r="R97" s="696"/>
      <c r="S97" s="696"/>
      <c r="T97" s="696"/>
      <c r="U97" s="696"/>
    </row>
    <row r="98" spans="1:21" ht="12.75">
      <c r="A98" s="372"/>
      <c r="B98" s="373"/>
      <c r="C98" s="373"/>
      <c r="D98" s="373" t="s">
        <v>606</v>
      </c>
      <c r="E98" s="374" t="s">
        <v>2100</v>
      </c>
      <c r="F98" s="374"/>
      <c r="G98" s="374"/>
      <c r="H98" s="374"/>
      <c r="I98" s="374"/>
      <c r="J98" s="374"/>
      <c r="K98" s="374"/>
      <c r="L98" s="374" t="s">
        <v>2101</v>
      </c>
      <c r="M98" s="696">
        <v>81926.22</v>
      </c>
      <c r="N98" s="696"/>
      <c r="O98" s="696"/>
      <c r="P98" s="696"/>
      <c r="Q98" s="696"/>
      <c r="R98" s="696">
        <v>81926.22</v>
      </c>
      <c r="S98" s="696"/>
      <c r="T98" s="696">
        <v>233525.42</v>
      </c>
      <c r="U98" s="696"/>
    </row>
    <row r="99" spans="1:21" ht="12.75">
      <c r="A99" s="372"/>
      <c r="B99" s="373"/>
      <c r="C99" s="373"/>
      <c r="D99" s="373" t="s">
        <v>609</v>
      </c>
      <c r="E99" s="374" t="s">
        <v>2102</v>
      </c>
      <c r="F99" s="374"/>
      <c r="G99" s="374"/>
      <c r="H99" s="374"/>
      <c r="I99" s="374"/>
      <c r="J99" s="374"/>
      <c r="K99" s="374"/>
      <c r="L99" s="374" t="s">
        <v>2103</v>
      </c>
      <c r="M99" s="696"/>
      <c r="N99" s="696"/>
      <c r="O99" s="696"/>
      <c r="P99" s="696"/>
      <c r="Q99" s="696"/>
      <c r="R99" s="696"/>
      <c r="S99" s="696"/>
      <c r="T99" s="696"/>
      <c r="U99" s="696"/>
    </row>
    <row r="100" spans="1:21" ht="12.75">
      <c r="A100" s="372"/>
      <c r="B100" s="373"/>
      <c r="C100" s="373"/>
      <c r="D100" s="373" t="s">
        <v>612</v>
      </c>
      <c r="E100" s="374" t="s">
        <v>2104</v>
      </c>
      <c r="F100" s="374"/>
      <c r="G100" s="374"/>
      <c r="H100" s="374"/>
      <c r="I100" s="374"/>
      <c r="J100" s="374"/>
      <c r="K100" s="374"/>
      <c r="L100" s="374" t="s">
        <v>2105</v>
      </c>
      <c r="M100" s="696">
        <v>5593303.5</v>
      </c>
      <c r="N100" s="696"/>
      <c r="O100" s="696"/>
      <c r="P100" s="696"/>
      <c r="Q100" s="696"/>
      <c r="R100" s="696">
        <v>5593303.5</v>
      </c>
      <c r="S100" s="696"/>
      <c r="T100" s="696">
        <v>4263247</v>
      </c>
      <c r="U100" s="696"/>
    </row>
    <row r="101" spans="1:21" ht="12.75">
      <c r="A101" s="372"/>
      <c r="B101" s="373"/>
      <c r="C101" s="373"/>
      <c r="D101" s="373" t="s">
        <v>615</v>
      </c>
      <c r="E101" s="374" t="s">
        <v>2106</v>
      </c>
      <c r="F101" s="374"/>
      <c r="G101" s="374"/>
      <c r="H101" s="374"/>
      <c r="I101" s="374"/>
      <c r="J101" s="374"/>
      <c r="K101" s="374"/>
      <c r="L101" s="374" t="s">
        <v>2107</v>
      </c>
      <c r="M101" s="696">
        <v>11000</v>
      </c>
      <c r="N101" s="696"/>
      <c r="O101" s="696"/>
      <c r="P101" s="696"/>
      <c r="Q101" s="696"/>
      <c r="R101" s="696">
        <v>11000</v>
      </c>
      <c r="S101" s="696"/>
      <c r="T101" s="696">
        <v>1010351.91</v>
      </c>
      <c r="U101" s="696"/>
    </row>
    <row r="102" spans="1:21" ht="12.75">
      <c r="A102" s="372"/>
      <c r="B102" s="373"/>
      <c r="C102" s="373"/>
      <c r="D102" s="373" t="s">
        <v>618</v>
      </c>
      <c r="E102" s="374" t="s">
        <v>2108</v>
      </c>
      <c r="F102" s="374"/>
      <c r="G102" s="374"/>
      <c r="H102" s="374"/>
      <c r="I102" s="374"/>
      <c r="J102" s="374"/>
      <c r="K102" s="374"/>
      <c r="L102" s="374" t="s">
        <v>2109</v>
      </c>
      <c r="M102" s="696">
        <v>40738132.08</v>
      </c>
      <c r="N102" s="696"/>
      <c r="O102" s="696"/>
      <c r="P102" s="696"/>
      <c r="Q102" s="696"/>
      <c r="R102" s="696">
        <v>40738132.08</v>
      </c>
      <c r="S102" s="696"/>
      <c r="T102" s="696">
        <v>14708593.05</v>
      </c>
      <c r="U102" s="696"/>
    </row>
    <row r="103" spans="1:21" ht="12.75">
      <c r="A103" s="372"/>
      <c r="B103" s="373"/>
      <c r="C103" s="373"/>
      <c r="D103" s="373" t="s">
        <v>621</v>
      </c>
      <c r="E103" s="374" t="s">
        <v>2110</v>
      </c>
      <c r="F103" s="374"/>
      <c r="G103" s="374"/>
      <c r="H103" s="374"/>
      <c r="I103" s="374"/>
      <c r="J103" s="374"/>
      <c r="K103" s="374"/>
      <c r="L103" s="374" t="s">
        <v>2111</v>
      </c>
      <c r="M103" s="696">
        <v>26379478.42</v>
      </c>
      <c r="N103" s="696"/>
      <c r="O103" s="696"/>
      <c r="P103" s="696">
        <v>3618049.07</v>
      </c>
      <c r="Q103" s="696"/>
      <c r="R103" s="696">
        <v>22761429.35</v>
      </c>
      <c r="S103" s="696"/>
      <c r="T103" s="696">
        <v>23590815.92</v>
      </c>
      <c r="U103" s="696"/>
    </row>
    <row r="104" spans="1:21" ht="12.75">
      <c r="A104" s="372"/>
      <c r="B104" s="627"/>
      <c r="C104" s="627" t="s">
        <v>647</v>
      </c>
      <c r="D104" s="628"/>
      <c r="E104" s="629" t="s">
        <v>2112</v>
      </c>
      <c r="F104" s="629"/>
      <c r="G104" s="629"/>
      <c r="H104" s="629"/>
      <c r="I104" s="629"/>
      <c r="J104" s="629"/>
      <c r="K104" s="629"/>
      <c r="L104" s="629"/>
      <c r="M104" s="701">
        <v>796423167.92</v>
      </c>
      <c r="N104" s="701"/>
      <c r="O104" s="701"/>
      <c r="P104" s="701"/>
      <c r="Q104" s="701"/>
      <c r="R104" s="701">
        <v>796423167.92</v>
      </c>
      <c r="S104" s="701"/>
      <c r="T104" s="701">
        <v>758369292.33</v>
      </c>
      <c r="U104" s="701"/>
    </row>
    <row r="105" spans="1:21" ht="12.75">
      <c r="A105" s="372"/>
      <c r="B105" s="373"/>
      <c r="C105" s="373"/>
      <c r="D105" s="373" t="s">
        <v>532</v>
      </c>
      <c r="E105" s="374" t="s">
        <v>2113</v>
      </c>
      <c r="F105" s="374"/>
      <c r="G105" s="374"/>
      <c r="H105" s="374"/>
      <c r="I105" s="374"/>
      <c r="J105" s="374"/>
      <c r="K105" s="374"/>
      <c r="L105" s="374" t="s">
        <v>2114</v>
      </c>
      <c r="M105" s="696"/>
      <c r="N105" s="696"/>
      <c r="O105" s="696"/>
      <c r="P105" s="696"/>
      <c r="Q105" s="696"/>
      <c r="R105" s="696"/>
      <c r="S105" s="696"/>
      <c r="T105" s="696"/>
      <c r="U105" s="696"/>
    </row>
    <row r="106" spans="1:21" ht="12.75">
      <c r="A106" s="372"/>
      <c r="B106" s="373"/>
      <c r="C106" s="373"/>
      <c r="D106" s="373" t="s">
        <v>535</v>
      </c>
      <c r="E106" s="374" t="s">
        <v>2115</v>
      </c>
      <c r="F106" s="374"/>
      <c r="G106" s="374"/>
      <c r="H106" s="374"/>
      <c r="I106" s="374"/>
      <c r="J106" s="374"/>
      <c r="K106" s="374"/>
      <c r="L106" s="374" t="s">
        <v>2116</v>
      </c>
      <c r="M106" s="696">
        <v>71596347.47</v>
      </c>
      <c r="N106" s="696"/>
      <c r="O106" s="696"/>
      <c r="P106" s="696"/>
      <c r="Q106" s="696"/>
      <c r="R106" s="696">
        <v>71596347.47</v>
      </c>
      <c r="S106" s="696"/>
      <c r="T106" s="696">
        <v>220588809.31</v>
      </c>
      <c r="U106" s="696"/>
    </row>
    <row r="107" spans="1:21" ht="12.75">
      <c r="A107" s="372"/>
      <c r="B107" s="373"/>
      <c r="C107" s="373"/>
      <c r="D107" s="373" t="s">
        <v>538</v>
      </c>
      <c r="E107" s="374" t="s">
        <v>2117</v>
      </c>
      <c r="F107" s="374"/>
      <c r="G107" s="374"/>
      <c r="H107" s="374"/>
      <c r="I107" s="374"/>
      <c r="J107" s="374"/>
      <c r="K107" s="374"/>
      <c r="L107" s="374" t="s">
        <v>2118</v>
      </c>
      <c r="M107" s="696"/>
      <c r="N107" s="696"/>
      <c r="O107" s="696"/>
      <c r="P107" s="696"/>
      <c r="Q107" s="696"/>
      <c r="R107" s="696"/>
      <c r="S107" s="696"/>
      <c r="T107" s="696"/>
      <c r="U107" s="696"/>
    </row>
    <row r="108" spans="1:21" ht="12.75">
      <c r="A108" s="372"/>
      <c r="B108" s="373"/>
      <c r="C108" s="373"/>
      <c r="D108" s="373" t="s">
        <v>541</v>
      </c>
      <c r="E108" s="374" t="s">
        <v>509</v>
      </c>
      <c r="F108" s="374"/>
      <c r="G108" s="374"/>
      <c r="H108" s="374"/>
      <c r="I108" s="374"/>
      <c r="J108" s="374"/>
      <c r="K108" s="374"/>
      <c r="L108" s="374" t="s">
        <v>2119</v>
      </c>
      <c r="M108" s="696"/>
      <c r="N108" s="696"/>
      <c r="O108" s="696"/>
      <c r="P108" s="696"/>
      <c r="Q108" s="696"/>
      <c r="R108" s="696"/>
      <c r="S108" s="696"/>
      <c r="T108" s="696"/>
      <c r="U108" s="696"/>
    </row>
    <row r="109" spans="1:21" ht="12.75">
      <c r="A109" s="372"/>
      <c r="B109" s="373"/>
      <c r="C109" s="373"/>
      <c r="D109" s="373" t="s">
        <v>544</v>
      </c>
      <c r="E109" s="374" t="s">
        <v>2120</v>
      </c>
      <c r="F109" s="374"/>
      <c r="G109" s="374"/>
      <c r="H109" s="374"/>
      <c r="I109" s="374"/>
      <c r="J109" s="374"/>
      <c r="K109" s="374"/>
      <c r="L109" s="374" t="s">
        <v>2121</v>
      </c>
      <c r="M109" s="696">
        <v>30777829.05</v>
      </c>
      <c r="N109" s="696"/>
      <c r="O109" s="696"/>
      <c r="P109" s="696"/>
      <c r="Q109" s="696"/>
      <c r="R109" s="696">
        <v>30777829.05</v>
      </c>
      <c r="S109" s="696"/>
      <c r="T109" s="696">
        <v>15812878.37</v>
      </c>
      <c r="U109" s="696"/>
    </row>
    <row r="110" spans="1:21" ht="12.75">
      <c r="A110" s="372"/>
      <c r="B110" s="373"/>
      <c r="C110" s="373"/>
      <c r="D110" s="373" t="s">
        <v>555</v>
      </c>
      <c r="E110" s="374" t="s">
        <v>2122</v>
      </c>
      <c r="F110" s="374"/>
      <c r="G110" s="374"/>
      <c r="H110" s="374"/>
      <c r="I110" s="374"/>
      <c r="J110" s="374"/>
      <c r="K110" s="374"/>
      <c r="L110" s="374" t="s">
        <v>2123</v>
      </c>
      <c r="M110" s="696">
        <v>268135859.35</v>
      </c>
      <c r="N110" s="696"/>
      <c r="O110" s="696"/>
      <c r="P110" s="696"/>
      <c r="Q110" s="696"/>
      <c r="R110" s="696">
        <v>268135859.35</v>
      </c>
      <c r="S110" s="696"/>
      <c r="T110" s="696">
        <v>318531249.17</v>
      </c>
      <c r="U110" s="696"/>
    </row>
    <row r="111" spans="1:21" ht="12.75">
      <c r="A111" s="372"/>
      <c r="B111" s="373"/>
      <c r="C111" s="373"/>
      <c r="D111" s="373" t="s">
        <v>561</v>
      </c>
      <c r="E111" s="374" t="s">
        <v>2124</v>
      </c>
      <c r="F111" s="374"/>
      <c r="G111" s="374"/>
      <c r="H111" s="374"/>
      <c r="I111" s="374"/>
      <c r="J111" s="374"/>
      <c r="K111" s="374"/>
      <c r="L111" s="374" t="s">
        <v>2125</v>
      </c>
      <c r="M111" s="696">
        <v>419011332.93</v>
      </c>
      <c r="N111" s="696"/>
      <c r="O111" s="696"/>
      <c r="P111" s="696"/>
      <c r="Q111" s="696"/>
      <c r="R111" s="696">
        <v>419011332.93</v>
      </c>
      <c r="S111" s="696"/>
      <c r="T111" s="696">
        <v>196329398.12</v>
      </c>
      <c r="U111" s="696"/>
    </row>
    <row r="112" spans="1:21" ht="12.75">
      <c r="A112" s="372"/>
      <c r="B112" s="373"/>
      <c r="C112" s="373"/>
      <c r="D112" s="373" t="s">
        <v>564</v>
      </c>
      <c r="E112" s="374" t="s">
        <v>2126</v>
      </c>
      <c r="F112" s="374"/>
      <c r="G112" s="374"/>
      <c r="H112" s="374"/>
      <c r="I112" s="374"/>
      <c r="J112" s="374"/>
      <c r="K112" s="374"/>
      <c r="L112" s="374" t="s">
        <v>2127</v>
      </c>
      <c r="M112" s="696">
        <v>5961568.72</v>
      </c>
      <c r="N112" s="696"/>
      <c r="O112" s="696"/>
      <c r="P112" s="696"/>
      <c r="Q112" s="696"/>
      <c r="R112" s="696">
        <v>5961568.72</v>
      </c>
      <c r="S112" s="696"/>
      <c r="T112" s="696">
        <v>6873774.96</v>
      </c>
      <c r="U112" s="696"/>
    </row>
    <row r="113" spans="1:21" ht="12.75">
      <c r="A113" s="372"/>
      <c r="B113" s="373"/>
      <c r="C113" s="373"/>
      <c r="D113" s="373" t="s">
        <v>573</v>
      </c>
      <c r="E113" s="374" t="s">
        <v>2128</v>
      </c>
      <c r="F113" s="374"/>
      <c r="G113" s="374"/>
      <c r="H113" s="374"/>
      <c r="I113" s="374"/>
      <c r="J113" s="374"/>
      <c r="K113" s="374"/>
      <c r="L113" s="374" t="s">
        <v>2129</v>
      </c>
      <c r="M113" s="696">
        <v>793449.4</v>
      </c>
      <c r="N113" s="696"/>
      <c r="O113" s="696"/>
      <c r="P113" s="696"/>
      <c r="Q113" s="696"/>
      <c r="R113" s="696">
        <v>793449.4</v>
      </c>
      <c r="S113" s="696"/>
      <c r="T113" s="696">
        <v>87689.4</v>
      </c>
      <c r="U113" s="696"/>
    </row>
    <row r="114" spans="1:21" ht="12.75">
      <c r="A114" s="372"/>
      <c r="B114" s="373"/>
      <c r="C114" s="373"/>
      <c r="D114" s="373" t="s">
        <v>576</v>
      </c>
      <c r="E114" s="374" t="s">
        <v>2130</v>
      </c>
      <c r="F114" s="374"/>
      <c r="G114" s="374"/>
      <c r="H114" s="374"/>
      <c r="I114" s="374"/>
      <c r="J114" s="374"/>
      <c r="K114" s="374"/>
      <c r="L114" s="374" t="s">
        <v>2131</v>
      </c>
      <c r="M114" s="696"/>
      <c r="N114" s="696"/>
      <c r="O114" s="696"/>
      <c r="P114" s="696"/>
      <c r="Q114" s="696"/>
      <c r="R114" s="696"/>
      <c r="S114" s="696"/>
      <c r="T114" s="696"/>
      <c r="U114" s="696"/>
    </row>
    <row r="115" spans="1:21" ht="12.75">
      <c r="A115" s="372"/>
      <c r="B115" s="373"/>
      <c r="C115" s="373"/>
      <c r="D115" s="373" t="s">
        <v>579</v>
      </c>
      <c r="E115" s="374" t="s">
        <v>2132</v>
      </c>
      <c r="F115" s="374"/>
      <c r="G115" s="374"/>
      <c r="H115" s="374"/>
      <c r="I115" s="374"/>
      <c r="J115" s="374"/>
      <c r="K115" s="374"/>
      <c r="L115" s="374" t="s">
        <v>2133</v>
      </c>
      <c r="M115" s="696">
        <v>146781</v>
      </c>
      <c r="N115" s="696"/>
      <c r="O115" s="696"/>
      <c r="P115" s="696"/>
      <c r="Q115" s="696"/>
      <c r="R115" s="696">
        <v>146781</v>
      </c>
      <c r="S115" s="696"/>
      <c r="T115" s="696">
        <v>145493</v>
      </c>
      <c r="U115" s="696"/>
    </row>
    <row r="116" spans="1:21" ht="12.75">
      <c r="A116" s="630" t="s">
        <v>519</v>
      </c>
      <c r="B116" s="630"/>
      <c r="C116" s="630"/>
      <c r="D116" s="630"/>
      <c r="E116" s="630"/>
      <c r="F116" s="630"/>
      <c r="G116" s="630"/>
      <c r="H116" s="630"/>
      <c r="I116" s="630"/>
      <c r="J116" s="630"/>
      <c r="K116" s="631"/>
      <c r="L116" s="631" t="s">
        <v>520</v>
      </c>
      <c r="M116" s="632"/>
      <c r="N116" s="633"/>
      <c r="O116" s="633" t="s">
        <v>1952</v>
      </c>
      <c r="P116" s="633"/>
      <c r="Q116" s="633"/>
      <c r="R116" s="604"/>
      <c r="S116" s="604"/>
      <c r="T116" s="604"/>
      <c r="U116" s="604"/>
    </row>
    <row r="117" spans="1:21" ht="12.75">
      <c r="A117" s="605" t="s">
        <v>523</v>
      </c>
      <c r="B117" s="605"/>
      <c r="C117" s="605"/>
      <c r="D117" s="605"/>
      <c r="E117" s="605" t="s">
        <v>512</v>
      </c>
      <c r="F117" s="605"/>
      <c r="G117" s="605"/>
      <c r="H117" s="605"/>
      <c r="I117" s="605"/>
      <c r="J117" s="605"/>
      <c r="K117" s="606"/>
      <c r="L117" s="606" t="s">
        <v>524</v>
      </c>
      <c r="M117" s="607"/>
      <c r="N117" s="606"/>
      <c r="O117" s="606" t="s">
        <v>1953</v>
      </c>
      <c r="P117" s="606"/>
      <c r="Q117" s="606" t="s">
        <v>1954</v>
      </c>
      <c r="R117" s="608"/>
      <c r="S117" s="608"/>
      <c r="T117" s="608"/>
      <c r="U117" s="608"/>
    </row>
    <row r="118" spans="1:21" ht="12.75">
      <c r="A118" s="609"/>
      <c r="B118" s="609"/>
      <c r="C118" s="609"/>
      <c r="D118" s="609"/>
      <c r="E118" s="609"/>
      <c r="F118" s="609"/>
      <c r="G118" s="609"/>
      <c r="H118" s="609"/>
      <c r="I118" s="609"/>
      <c r="J118" s="609"/>
      <c r="K118" s="610"/>
      <c r="L118" s="610"/>
      <c r="M118" s="611"/>
      <c r="N118" s="610"/>
      <c r="O118" s="610" t="s">
        <v>163</v>
      </c>
      <c r="P118" s="610"/>
      <c r="Q118" s="610" t="s">
        <v>164</v>
      </c>
      <c r="R118" s="612"/>
      <c r="S118" s="612"/>
      <c r="T118" s="612"/>
      <c r="U118" s="612"/>
    </row>
    <row r="119" spans="1:21" ht="12.75">
      <c r="A119" s="368"/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</row>
    <row r="120" spans="1:21" ht="12.75">
      <c r="A120" s="634"/>
      <c r="B120" s="634"/>
      <c r="C120" s="634"/>
      <c r="D120" s="634"/>
      <c r="E120" s="624" t="s">
        <v>2134</v>
      </c>
      <c r="F120" s="624"/>
      <c r="G120" s="624"/>
      <c r="H120" s="624"/>
      <c r="I120" s="624"/>
      <c r="J120" s="624"/>
      <c r="K120" s="624"/>
      <c r="L120" s="623"/>
      <c r="M120" s="699">
        <v>6806277178.96</v>
      </c>
      <c r="N120" s="699"/>
      <c r="O120" s="699"/>
      <c r="P120" s="699">
        <v>6697662826.28</v>
      </c>
      <c r="Q120" s="699"/>
      <c r="R120" s="613"/>
      <c r="S120" s="613"/>
      <c r="T120" s="613"/>
      <c r="U120" s="613"/>
    </row>
    <row r="121" spans="1:21" ht="12.75">
      <c r="A121" s="322"/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</row>
    <row r="122" spans="1:21" ht="12.75">
      <c r="A122" s="625"/>
      <c r="B122" s="625" t="s">
        <v>718</v>
      </c>
      <c r="C122" s="625"/>
      <c r="D122" s="625"/>
      <c r="E122" s="626" t="s">
        <v>2135</v>
      </c>
      <c r="F122" s="626"/>
      <c r="G122" s="626"/>
      <c r="H122" s="626"/>
      <c r="I122" s="626"/>
      <c r="J122" s="626"/>
      <c r="K122" s="626"/>
      <c r="L122" s="626"/>
      <c r="M122" s="700">
        <v>6572834043.1</v>
      </c>
      <c r="N122" s="700"/>
      <c r="O122" s="700"/>
      <c r="P122" s="700">
        <v>6425444009.66</v>
      </c>
      <c r="Q122" s="700"/>
      <c r="R122" s="613"/>
      <c r="S122" s="613"/>
      <c r="T122" s="613"/>
      <c r="U122" s="613"/>
    </row>
    <row r="123" spans="1:21" ht="12.75">
      <c r="A123" s="374"/>
      <c r="B123" s="627"/>
      <c r="C123" s="627" t="s">
        <v>530</v>
      </c>
      <c r="D123" s="628"/>
      <c r="E123" s="629" t="s">
        <v>2136</v>
      </c>
      <c r="F123" s="629"/>
      <c r="G123" s="629"/>
      <c r="H123" s="629"/>
      <c r="I123" s="629"/>
      <c r="J123" s="629"/>
      <c r="K123" s="629"/>
      <c r="L123" s="629"/>
      <c r="M123" s="701">
        <v>5658224711.2</v>
      </c>
      <c r="N123" s="701"/>
      <c r="O123" s="701"/>
      <c r="P123" s="701">
        <v>5598275944.66</v>
      </c>
      <c r="Q123" s="701"/>
      <c r="R123" s="613"/>
      <c r="S123" s="613"/>
      <c r="T123" s="613"/>
      <c r="U123" s="613"/>
    </row>
    <row r="124" spans="1:21" ht="12.75">
      <c r="A124" s="374"/>
      <c r="B124" s="373"/>
      <c r="C124" s="373"/>
      <c r="D124" s="373" t="s">
        <v>532</v>
      </c>
      <c r="E124" s="374" t="s">
        <v>2137</v>
      </c>
      <c r="F124" s="374"/>
      <c r="G124" s="374"/>
      <c r="H124" s="374"/>
      <c r="I124" s="374"/>
      <c r="J124" s="374"/>
      <c r="K124" s="374"/>
      <c r="L124" s="374" t="s">
        <v>2138</v>
      </c>
      <c r="M124" s="696">
        <v>7126330609.33</v>
      </c>
      <c r="N124" s="696"/>
      <c r="O124" s="696"/>
      <c r="P124" s="696">
        <v>7104233933.28</v>
      </c>
      <c r="Q124" s="696"/>
      <c r="R124" s="373"/>
      <c r="S124" s="373"/>
      <c r="T124" s="373"/>
      <c r="U124" s="373"/>
    </row>
    <row r="125" spans="1:21" ht="12.75">
      <c r="A125" s="374"/>
      <c r="B125" s="373"/>
      <c r="C125" s="373"/>
      <c r="D125" s="373" t="s">
        <v>538</v>
      </c>
      <c r="E125" s="374" t="s">
        <v>2139</v>
      </c>
      <c r="F125" s="374"/>
      <c r="G125" s="374"/>
      <c r="H125" s="374"/>
      <c r="I125" s="374"/>
      <c r="J125" s="374"/>
      <c r="K125" s="374"/>
      <c r="L125" s="374" t="s">
        <v>2140</v>
      </c>
      <c r="M125" s="696">
        <v>95423328.89</v>
      </c>
      <c r="N125" s="696"/>
      <c r="O125" s="696"/>
      <c r="P125" s="696">
        <v>64607336.44</v>
      </c>
      <c r="Q125" s="696"/>
      <c r="R125" s="373"/>
      <c r="S125" s="373"/>
      <c r="T125" s="373"/>
      <c r="U125" s="373"/>
    </row>
    <row r="126" spans="1:21" ht="12.75">
      <c r="A126" s="374"/>
      <c r="B126" s="373"/>
      <c r="C126" s="373"/>
      <c r="D126" s="373" t="s">
        <v>541</v>
      </c>
      <c r="E126" s="374" t="s">
        <v>2141</v>
      </c>
      <c r="F126" s="374"/>
      <c r="G126" s="374"/>
      <c r="H126" s="374"/>
      <c r="I126" s="374"/>
      <c r="J126" s="374"/>
      <c r="K126" s="374"/>
      <c r="L126" s="374" t="s">
        <v>2142</v>
      </c>
      <c r="M126" s="696"/>
      <c r="N126" s="696"/>
      <c r="O126" s="696"/>
      <c r="P126" s="696"/>
      <c r="Q126" s="696"/>
      <c r="R126" s="373"/>
      <c r="S126" s="373"/>
      <c r="T126" s="373"/>
      <c r="U126" s="373"/>
    </row>
    <row r="127" spans="1:21" ht="12.75">
      <c r="A127" s="374"/>
      <c r="B127" s="373"/>
      <c r="C127" s="373"/>
      <c r="D127" s="373" t="s">
        <v>544</v>
      </c>
      <c r="E127" s="374" t="s">
        <v>2143</v>
      </c>
      <c r="F127" s="374"/>
      <c r="G127" s="374"/>
      <c r="H127" s="374"/>
      <c r="I127" s="374"/>
      <c r="J127" s="374"/>
      <c r="K127" s="374"/>
      <c r="L127" s="374" t="s">
        <v>2144</v>
      </c>
      <c r="M127" s="697">
        <v>-1533970333.24</v>
      </c>
      <c r="N127" s="697"/>
      <c r="O127" s="697"/>
      <c r="P127" s="697">
        <v>-1533970333.24</v>
      </c>
      <c r="Q127" s="697"/>
      <c r="R127" s="373"/>
      <c r="S127" s="373"/>
      <c r="T127" s="373"/>
      <c r="U127" s="373"/>
    </row>
    <row r="128" spans="1:21" ht="12.75">
      <c r="A128" s="374"/>
      <c r="B128" s="373"/>
      <c r="C128" s="373"/>
      <c r="D128" s="373" t="s">
        <v>547</v>
      </c>
      <c r="E128" s="374" t="s">
        <v>2145</v>
      </c>
      <c r="F128" s="374"/>
      <c r="G128" s="374"/>
      <c r="H128" s="374"/>
      <c r="I128" s="374"/>
      <c r="J128" s="374"/>
      <c r="K128" s="374"/>
      <c r="L128" s="374" t="s">
        <v>2146</v>
      </c>
      <c r="M128" s="697">
        <v>-9009209.46</v>
      </c>
      <c r="N128" s="697"/>
      <c r="O128" s="697"/>
      <c r="P128" s="697">
        <v>-25680209.46</v>
      </c>
      <c r="Q128" s="697"/>
      <c r="R128" s="373"/>
      <c r="S128" s="373"/>
      <c r="T128" s="373"/>
      <c r="U128" s="373"/>
    </row>
    <row r="129" spans="1:21" ht="12.75">
      <c r="A129" s="374"/>
      <c r="B129" s="373"/>
      <c r="C129" s="373"/>
      <c r="D129" s="373" t="s">
        <v>550</v>
      </c>
      <c r="E129" s="374" t="s">
        <v>2147</v>
      </c>
      <c r="F129" s="374"/>
      <c r="G129" s="374"/>
      <c r="H129" s="374"/>
      <c r="I129" s="374"/>
      <c r="J129" s="374"/>
      <c r="K129" s="374"/>
      <c r="L129" s="374" t="s">
        <v>2148</v>
      </c>
      <c r="M129" s="697">
        <v>-20549684.32</v>
      </c>
      <c r="N129" s="697"/>
      <c r="O129" s="697"/>
      <c r="P129" s="697">
        <v>-10914782.36</v>
      </c>
      <c r="Q129" s="697"/>
      <c r="R129" s="373"/>
      <c r="S129" s="373"/>
      <c r="T129" s="373"/>
      <c r="U129" s="373"/>
    </row>
    <row r="130" spans="1:21" ht="12.75">
      <c r="A130" s="374"/>
      <c r="B130" s="627"/>
      <c r="C130" s="627" t="s">
        <v>636</v>
      </c>
      <c r="D130" s="628"/>
      <c r="E130" s="629" t="s">
        <v>2149</v>
      </c>
      <c r="F130" s="629"/>
      <c r="G130" s="629"/>
      <c r="H130" s="629"/>
      <c r="I130" s="629"/>
      <c r="J130" s="629"/>
      <c r="K130" s="629"/>
      <c r="L130" s="629"/>
      <c r="M130" s="701">
        <v>36392061.44</v>
      </c>
      <c r="N130" s="701"/>
      <c r="O130" s="701"/>
      <c r="P130" s="701">
        <v>37304267.68</v>
      </c>
      <c r="Q130" s="701"/>
      <c r="R130" s="613"/>
      <c r="S130" s="613"/>
      <c r="T130" s="613"/>
      <c r="U130" s="613"/>
    </row>
    <row r="131" spans="1:21" ht="12.75">
      <c r="A131" s="374"/>
      <c r="B131" s="373"/>
      <c r="C131" s="373"/>
      <c r="D131" s="373" t="s">
        <v>547</v>
      </c>
      <c r="E131" s="374" t="s">
        <v>2150</v>
      </c>
      <c r="F131" s="374"/>
      <c r="G131" s="374"/>
      <c r="H131" s="374"/>
      <c r="I131" s="374"/>
      <c r="J131" s="374"/>
      <c r="K131" s="374"/>
      <c r="L131" s="374" t="s">
        <v>2151</v>
      </c>
      <c r="M131" s="696">
        <v>36392061.44</v>
      </c>
      <c r="N131" s="696"/>
      <c r="O131" s="696"/>
      <c r="P131" s="696">
        <v>37304267.68</v>
      </c>
      <c r="Q131" s="696"/>
      <c r="R131" s="373"/>
      <c r="S131" s="373"/>
      <c r="T131" s="373"/>
      <c r="U131" s="373"/>
    </row>
    <row r="132" spans="1:21" ht="12.75">
      <c r="A132" s="374"/>
      <c r="B132" s="627"/>
      <c r="C132" s="627" t="s">
        <v>647</v>
      </c>
      <c r="D132" s="628"/>
      <c r="E132" s="629" t="s">
        <v>2152</v>
      </c>
      <c r="F132" s="629"/>
      <c r="G132" s="629"/>
      <c r="H132" s="629"/>
      <c r="I132" s="629"/>
      <c r="J132" s="629"/>
      <c r="K132" s="629"/>
      <c r="L132" s="629"/>
      <c r="M132" s="701">
        <v>878217270.46</v>
      </c>
      <c r="N132" s="701"/>
      <c r="O132" s="701"/>
      <c r="P132" s="701">
        <v>789863797.32</v>
      </c>
      <c r="Q132" s="701"/>
      <c r="R132" s="613"/>
      <c r="S132" s="613"/>
      <c r="T132" s="613"/>
      <c r="U132" s="613"/>
    </row>
    <row r="133" spans="1:21" ht="12.75">
      <c r="A133" s="374"/>
      <c r="B133" s="373"/>
      <c r="C133" s="373"/>
      <c r="D133" s="373" t="s">
        <v>532</v>
      </c>
      <c r="E133" s="374" t="s">
        <v>722</v>
      </c>
      <c r="F133" s="374"/>
      <c r="G133" s="374"/>
      <c r="H133" s="374"/>
      <c r="I133" s="374"/>
      <c r="J133" s="374"/>
      <c r="K133" s="374"/>
      <c r="L133" s="374"/>
      <c r="M133" s="696">
        <v>88353473.14</v>
      </c>
      <c r="N133" s="696"/>
      <c r="O133" s="696"/>
      <c r="P133" s="697">
        <v>-12357411.36</v>
      </c>
      <c r="Q133" s="697"/>
      <c r="R133" s="373"/>
      <c r="S133" s="373"/>
      <c r="T133" s="373"/>
      <c r="U133" s="373"/>
    </row>
    <row r="134" spans="1:21" ht="12.75">
      <c r="A134" s="374"/>
      <c r="B134" s="373"/>
      <c r="C134" s="373"/>
      <c r="D134" s="373" t="s">
        <v>535</v>
      </c>
      <c r="E134" s="374" t="s">
        <v>2153</v>
      </c>
      <c r="F134" s="374"/>
      <c r="G134" s="374"/>
      <c r="H134" s="374"/>
      <c r="I134" s="374"/>
      <c r="J134" s="374"/>
      <c r="K134" s="374"/>
      <c r="L134" s="374" t="s">
        <v>2154</v>
      </c>
      <c r="M134" s="696"/>
      <c r="N134" s="696"/>
      <c r="O134" s="696"/>
      <c r="P134" s="696"/>
      <c r="Q134" s="696"/>
      <c r="R134" s="373"/>
      <c r="S134" s="373"/>
      <c r="T134" s="373"/>
      <c r="U134" s="373"/>
    </row>
    <row r="135" spans="1:21" ht="12.75">
      <c r="A135" s="374"/>
      <c r="B135" s="373"/>
      <c r="C135" s="373"/>
      <c r="D135" s="373" t="s">
        <v>538</v>
      </c>
      <c r="E135" s="374" t="s">
        <v>2155</v>
      </c>
      <c r="F135" s="374"/>
      <c r="G135" s="374"/>
      <c r="H135" s="374"/>
      <c r="I135" s="374"/>
      <c r="J135" s="374"/>
      <c r="K135" s="374"/>
      <c r="L135" s="374" t="s">
        <v>2156</v>
      </c>
      <c r="M135" s="696">
        <v>789863797.32</v>
      </c>
      <c r="N135" s="696"/>
      <c r="O135" s="696"/>
      <c r="P135" s="696">
        <v>802221208.68</v>
      </c>
      <c r="Q135" s="696"/>
      <c r="R135" s="373"/>
      <c r="S135" s="373"/>
      <c r="T135" s="373"/>
      <c r="U135" s="373"/>
    </row>
    <row r="136" spans="1:21" ht="12.75">
      <c r="A136" s="322"/>
      <c r="B136" s="322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</row>
    <row r="137" spans="1:21" ht="12.75">
      <c r="A137" s="625"/>
      <c r="B137" s="625" t="s">
        <v>2157</v>
      </c>
      <c r="C137" s="625"/>
      <c r="D137" s="625"/>
      <c r="E137" s="626" t="s">
        <v>2158</v>
      </c>
      <c r="F137" s="626"/>
      <c r="G137" s="626"/>
      <c r="H137" s="626"/>
      <c r="I137" s="626"/>
      <c r="J137" s="626"/>
      <c r="K137" s="626"/>
      <c r="L137" s="626"/>
      <c r="M137" s="700">
        <v>233443135.86</v>
      </c>
      <c r="N137" s="700"/>
      <c r="O137" s="700"/>
      <c r="P137" s="700">
        <v>272218816.62</v>
      </c>
      <c r="Q137" s="700"/>
      <c r="R137" s="613"/>
      <c r="S137" s="613"/>
      <c r="T137" s="613"/>
      <c r="U137" s="613"/>
    </row>
    <row r="138" spans="1:21" ht="12.75">
      <c r="A138" s="374"/>
      <c r="B138" s="627"/>
      <c r="C138" s="627" t="s">
        <v>530</v>
      </c>
      <c r="D138" s="628"/>
      <c r="E138" s="629" t="s">
        <v>2159</v>
      </c>
      <c r="F138" s="629"/>
      <c r="G138" s="629"/>
      <c r="H138" s="629"/>
      <c r="I138" s="629"/>
      <c r="J138" s="629"/>
      <c r="K138" s="629"/>
      <c r="L138" s="629"/>
      <c r="M138" s="701"/>
      <c r="N138" s="701"/>
      <c r="O138" s="701"/>
      <c r="P138" s="701"/>
      <c r="Q138" s="701"/>
      <c r="R138" s="613"/>
      <c r="S138" s="613"/>
      <c r="T138" s="613"/>
      <c r="U138" s="613"/>
    </row>
    <row r="139" spans="1:21" ht="12.75">
      <c r="A139" s="374"/>
      <c r="B139" s="373"/>
      <c r="C139" s="373"/>
      <c r="D139" s="373" t="s">
        <v>532</v>
      </c>
      <c r="E139" s="374" t="s">
        <v>2159</v>
      </c>
      <c r="F139" s="374"/>
      <c r="G139" s="374"/>
      <c r="H139" s="374"/>
      <c r="I139" s="374"/>
      <c r="J139" s="374"/>
      <c r="K139" s="374"/>
      <c r="L139" s="374" t="s">
        <v>2160</v>
      </c>
      <c r="M139" s="696"/>
      <c r="N139" s="696"/>
      <c r="O139" s="696"/>
      <c r="P139" s="696"/>
      <c r="Q139" s="696"/>
      <c r="R139" s="373"/>
      <c r="S139" s="373"/>
      <c r="T139" s="373"/>
      <c r="U139" s="373"/>
    </row>
    <row r="140" spans="1:21" ht="12.75">
      <c r="A140" s="374"/>
      <c r="B140" s="627"/>
      <c r="C140" s="627" t="s">
        <v>636</v>
      </c>
      <c r="D140" s="628"/>
      <c r="E140" s="629" t="s">
        <v>2161</v>
      </c>
      <c r="F140" s="629"/>
      <c r="G140" s="629"/>
      <c r="H140" s="629"/>
      <c r="I140" s="629"/>
      <c r="J140" s="629"/>
      <c r="K140" s="629"/>
      <c r="L140" s="629"/>
      <c r="M140" s="701">
        <v>27424326.35</v>
      </c>
      <c r="N140" s="701"/>
      <c r="O140" s="701"/>
      <c r="P140" s="701">
        <v>38401908.2</v>
      </c>
      <c r="Q140" s="701"/>
      <c r="R140" s="613"/>
      <c r="S140" s="613"/>
      <c r="T140" s="613"/>
      <c r="U140" s="613"/>
    </row>
    <row r="141" spans="1:21" ht="12.75">
      <c r="A141" s="374"/>
      <c r="B141" s="373"/>
      <c r="C141" s="373"/>
      <c r="D141" s="373" t="s">
        <v>532</v>
      </c>
      <c r="E141" s="374" t="s">
        <v>2162</v>
      </c>
      <c r="F141" s="374"/>
      <c r="G141" s="374"/>
      <c r="H141" s="374"/>
      <c r="I141" s="374"/>
      <c r="J141" s="374"/>
      <c r="K141" s="374"/>
      <c r="L141" s="374" t="s">
        <v>2163</v>
      </c>
      <c r="M141" s="696"/>
      <c r="N141" s="696"/>
      <c r="O141" s="696"/>
      <c r="P141" s="696"/>
      <c r="Q141" s="696"/>
      <c r="R141" s="373"/>
      <c r="S141" s="373"/>
      <c r="T141" s="373"/>
      <c r="U141" s="373"/>
    </row>
    <row r="142" spans="1:21" ht="12.75">
      <c r="A142" s="374"/>
      <c r="B142" s="373"/>
      <c r="C142" s="373"/>
      <c r="D142" s="373" t="s">
        <v>535</v>
      </c>
      <c r="E142" s="374" t="s">
        <v>2164</v>
      </c>
      <c r="F142" s="374"/>
      <c r="G142" s="374"/>
      <c r="H142" s="374"/>
      <c r="I142" s="374"/>
      <c r="J142" s="374"/>
      <c r="K142" s="374"/>
      <c r="L142" s="374" t="s">
        <v>2165</v>
      </c>
      <c r="M142" s="696"/>
      <c r="N142" s="696"/>
      <c r="O142" s="696"/>
      <c r="P142" s="696"/>
      <c r="Q142" s="696"/>
      <c r="R142" s="373"/>
      <c r="S142" s="373"/>
      <c r="T142" s="373"/>
      <c r="U142" s="373"/>
    </row>
    <row r="143" spans="1:21" ht="12.75">
      <c r="A143" s="374"/>
      <c r="B143" s="373"/>
      <c r="C143" s="373"/>
      <c r="D143" s="373" t="s">
        <v>538</v>
      </c>
      <c r="E143" s="374" t="s">
        <v>2166</v>
      </c>
      <c r="F143" s="374"/>
      <c r="G143" s="374"/>
      <c r="H143" s="374"/>
      <c r="I143" s="374"/>
      <c r="J143" s="374"/>
      <c r="K143" s="374"/>
      <c r="L143" s="374" t="s">
        <v>2167</v>
      </c>
      <c r="M143" s="696"/>
      <c r="N143" s="696"/>
      <c r="O143" s="696"/>
      <c r="P143" s="696"/>
      <c r="Q143" s="696"/>
      <c r="R143" s="373"/>
      <c r="S143" s="373"/>
      <c r="T143" s="373"/>
      <c r="U143" s="373"/>
    </row>
    <row r="144" spans="1:21" ht="12.75">
      <c r="A144" s="374"/>
      <c r="B144" s="373"/>
      <c r="C144" s="373"/>
      <c r="D144" s="373" t="s">
        <v>541</v>
      </c>
      <c r="E144" s="374" t="s">
        <v>2168</v>
      </c>
      <c r="F144" s="374"/>
      <c r="G144" s="374"/>
      <c r="H144" s="374"/>
      <c r="I144" s="374"/>
      <c r="J144" s="374"/>
      <c r="K144" s="374"/>
      <c r="L144" s="374" t="s">
        <v>2169</v>
      </c>
      <c r="M144" s="696"/>
      <c r="N144" s="696"/>
      <c r="O144" s="696"/>
      <c r="P144" s="696"/>
      <c r="Q144" s="696"/>
      <c r="R144" s="373"/>
      <c r="S144" s="373"/>
      <c r="T144" s="373"/>
      <c r="U144" s="373"/>
    </row>
    <row r="145" spans="1:21" ht="12.75">
      <c r="A145" s="374"/>
      <c r="B145" s="373"/>
      <c r="C145" s="373"/>
      <c r="D145" s="373" t="s">
        <v>544</v>
      </c>
      <c r="E145" s="374" t="s">
        <v>2170</v>
      </c>
      <c r="F145" s="374"/>
      <c r="G145" s="374"/>
      <c r="H145" s="374"/>
      <c r="I145" s="374"/>
      <c r="J145" s="374"/>
      <c r="K145" s="374"/>
      <c r="L145" s="374" t="s">
        <v>2171</v>
      </c>
      <c r="M145" s="696"/>
      <c r="N145" s="696"/>
      <c r="O145" s="696"/>
      <c r="P145" s="696"/>
      <c r="Q145" s="696"/>
      <c r="R145" s="373"/>
      <c r="S145" s="373"/>
      <c r="T145" s="373"/>
      <c r="U145" s="373"/>
    </row>
    <row r="146" spans="1:21" ht="12.75">
      <c r="A146" s="374"/>
      <c r="B146" s="373"/>
      <c r="C146" s="373"/>
      <c r="D146" s="373" t="s">
        <v>547</v>
      </c>
      <c r="E146" s="374" t="s">
        <v>2172</v>
      </c>
      <c r="F146" s="374"/>
      <c r="G146" s="374"/>
      <c r="H146" s="374"/>
      <c r="I146" s="374"/>
      <c r="J146" s="374"/>
      <c r="K146" s="374"/>
      <c r="L146" s="374" t="s">
        <v>2173</v>
      </c>
      <c r="M146" s="696"/>
      <c r="N146" s="696"/>
      <c r="O146" s="696"/>
      <c r="P146" s="696"/>
      <c r="Q146" s="696"/>
      <c r="R146" s="373"/>
      <c r="S146" s="373"/>
      <c r="T146" s="373"/>
      <c r="U146" s="373"/>
    </row>
    <row r="147" spans="1:21" ht="12.75">
      <c r="A147" s="374"/>
      <c r="B147" s="373"/>
      <c r="C147" s="373"/>
      <c r="D147" s="373" t="s">
        <v>550</v>
      </c>
      <c r="E147" s="374" t="s">
        <v>2174</v>
      </c>
      <c r="F147" s="374"/>
      <c r="G147" s="374"/>
      <c r="H147" s="374"/>
      <c r="I147" s="374"/>
      <c r="J147" s="374"/>
      <c r="K147" s="374"/>
      <c r="L147" s="374" t="s">
        <v>2175</v>
      </c>
      <c r="M147" s="696">
        <v>23035787.41</v>
      </c>
      <c r="N147" s="696"/>
      <c r="O147" s="696"/>
      <c r="P147" s="696">
        <v>26528422.06</v>
      </c>
      <c r="Q147" s="696"/>
      <c r="R147" s="373"/>
      <c r="S147" s="373"/>
      <c r="T147" s="373"/>
      <c r="U147" s="373"/>
    </row>
    <row r="148" spans="1:21" ht="12.75">
      <c r="A148" s="374"/>
      <c r="B148" s="373"/>
      <c r="C148" s="373"/>
      <c r="D148" s="373" t="s">
        <v>553</v>
      </c>
      <c r="E148" s="374" t="s">
        <v>2176</v>
      </c>
      <c r="F148" s="374"/>
      <c r="G148" s="374"/>
      <c r="H148" s="374"/>
      <c r="I148" s="374"/>
      <c r="J148" s="374"/>
      <c r="K148" s="374"/>
      <c r="L148" s="374" t="s">
        <v>2177</v>
      </c>
      <c r="M148" s="696">
        <v>4388538.94</v>
      </c>
      <c r="N148" s="696"/>
      <c r="O148" s="696"/>
      <c r="P148" s="696">
        <v>11873486.14</v>
      </c>
      <c r="Q148" s="696"/>
      <c r="R148" s="373"/>
      <c r="S148" s="373"/>
      <c r="T148" s="373"/>
      <c r="U148" s="373"/>
    </row>
    <row r="149" spans="1:21" ht="12.75">
      <c r="A149" s="374"/>
      <c r="B149" s="373"/>
      <c r="C149" s="373"/>
      <c r="D149" s="373" t="s">
        <v>555</v>
      </c>
      <c r="E149" s="374" t="s">
        <v>2032</v>
      </c>
      <c r="F149" s="374"/>
      <c r="G149" s="374"/>
      <c r="H149" s="374"/>
      <c r="I149" s="374"/>
      <c r="J149" s="374"/>
      <c r="K149" s="374"/>
      <c r="L149" s="374" t="s">
        <v>2033</v>
      </c>
      <c r="M149" s="696"/>
      <c r="N149" s="696"/>
      <c r="O149" s="696"/>
      <c r="P149" s="696"/>
      <c r="Q149" s="696"/>
      <c r="R149" s="373"/>
      <c r="S149" s="373"/>
      <c r="T149" s="373"/>
      <c r="U149" s="373"/>
    </row>
    <row r="150" spans="1:21" ht="12.75">
      <c r="A150" s="374"/>
      <c r="B150" s="627"/>
      <c r="C150" s="627" t="s">
        <v>647</v>
      </c>
      <c r="D150" s="628"/>
      <c r="E150" s="629" t="s">
        <v>2178</v>
      </c>
      <c r="F150" s="629"/>
      <c r="G150" s="629"/>
      <c r="H150" s="629"/>
      <c r="I150" s="629"/>
      <c r="J150" s="629"/>
      <c r="K150" s="629"/>
      <c r="L150" s="629"/>
      <c r="M150" s="701">
        <v>206018809.51</v>
      </c>
      <c r="N150" s="701"/>
      <c r="O150" s="701"/>
      <c r="P150" s="701">
        <v>233816908.42</v>
      </c>
      <c r="Q150" s="701"/>
      <c r="R150" s="613"/>
      <c r="S150" s="613"/>
      <c r="T150" s="613"/>
      <c r="U150" s="613"/>
    </row>
    <row r="151" spans="1:21" ht="12.75">
      <c r="A151" s="374"/>
      <c r="B151" s="373"/>
      <c r="C151" s="373"/>
      <c r="D151" s="373" t="s">
        <v>532</v>
      </c>
      <c r="E151" s="374" t="s">
        <v>2179</v>
      </c>
      <c r="F151" s="374"/>
      <c r="G151" s="374"/>
      <c r="H151" s="374"/>
      <c r="I151" s="374"/>
      <c r="J151" s="374"/>
      <c r="K151" s="374"/>
      <c r="L151" s="374" t="s">
        <v>2180</v>
      </c>
      <c r="M151" s="696"/>
      <c r="N151" s="696"/>
      <c r="O151" s="696"/>
      <c r="P151" s="696"/>
      <c r="Q151" s="696"/>
      <c r="R151" s="373"/>
      <c r="S151" s="373"/>
      <c r="T151" s="373"/>
      <c r="U151" s="373"/>
    </row>
    <row r="152" spans="1:21" ht="12.75">
      <c r="A152" s="374"/>
      <c r="B152" s="373"/>
      <c r="C152" s="373"/>
      <c r="D152" s="373" t="s">
        <v>535</v>
      </c>
      <c r="E152" s="374" t="s">
        <v>2181</v>
      </c>
      <c r="F152" s="374"/>
      <c r="G152" s="374"/>
      <c r="H152" s="374"/>
      <c r="I152" s="374"/>
      <c r="J152" s="374"/>
      <c r="K152" s="374"/>
      <c r="L152" s="374" t="s">
        <v>2182</v>
      </c>
      <c r="M152" s="696"/>
      <c r="N152" s="696"/>
      <c r="O152" s="696"/>
      <c r="P152" s="696"/>
      <c r="Q152" s="696"/>
      <c r="R152" s="373"/>
      <c r="S152" s="373"/>
      <c r="T152" s="373"/>
      <c r="U152" s="373"/>
    </row>
    <row r="153" spans="1:21" ht="12.75">
      <c r="A153" s="374"/>
      <c r="B153" s="373"/>
      <c r="C153" s="373"/>
      <c r="D153" s="373" t="s">
        <v>538</v>
      </c>
      <c r="E153" s="374" t="s">
        <v>2183</v>
      </c>
      <c r="F153" s="374"/>
      <c r="G153" s="374"/>
      <c r="H153" s="374"/>
      <c r="I153" s="374"/>
      <c r="J153" s="374"/>
      <c r="K153" s="374"/>
      <c r="L153" s="374" t="s">
        <v>2184</v>
      </c>
      <c r="M153" s="696"/>
      <c r="N153" s="696"/>
      <c r="O153" s="696"/>
      <c r="P153" s="696"/>
      <c r="Q153" s="696"/>
      <c r="R153" s="373"/>
      <c r="S153" s="373"/>
      <c r="T153" s="373"/>
      <c r="U153" s="373"/>
    </row>
    <row r="154" spans="1:21" ht="12.75">
      <c r="A154" s="374"/>
      <c r="B154" s="373"/>
      <c r="C154" s="373"/>
      <c r="D154" s="373" t="s">
        <v>541</v>
      </c>
      <c r="E154" s="374" t="s">
        <v>2185</v>
      </c>
      <c r="F154" s="374"/>
      <c r="G154" s="374"/>
      <c r="H154" s="374"/>
      <c r="I154" s="374"/>
      <c r="J154" s="374"/>
      <c r="K154" s="374"/>
      <c r="L154" s="374" t="s">
        <v>2186</v>
      </c>
      <c r="M154" s="696"/>
      <c r="N154" s="696"/>
      <c r="O154" s="696"/>
      <c r="P154" s="696"/>
      <c r="Q154" s="696"/>
      <c r="R154" s="373"/>
      <c r="S154" s="373"/>
      <c r="T154" s="373"/>
      <c r="U154" s="373"/>
    </row>
    <row r="155" spans="1:21" ht="12.75">
      <c r="A155" s="374"/>
      <c r="B155" s="373"/>
      <c r="C155" s="373"/>
      <c r="D155" s="373" t="s">
        <v>544</v>
      </c>
      <c r="E155" s="374" t="s">
        <v>2187</v>
      </c>
      <c r="F155" s="374"/>
      <c r="G155" s="374"/>
      <c r="H155" s="374"/>
      <c r="I155" s="374"/>
      <c r="J155" s="374"/>
      <c r="K155" s="374"/>
      <c r="L155" s="374" t="s">
        <v>2188</v>
      </c>
      <c r="M155" s="696">
        <v>16519702.13</v>
      </c>
      <c r="N155" s="696"/>
      <c r="O155" s="696"/>
      <c r="P155" s="696">
        <v>31453646.48</v>
      </c>
      <c r="Q155" s="696"/>
      <c r="R155" s="373"/>
      <c r="S155" s="373"/>
      <c r="T155" s="373"/>
      <c r="U155" s="373"/>
    </row>
    <row r="156" spans="1:21" ht="12.75">
      <c r="A156" s="374"/>
      <c r="B156" s="373"/>
      <c r="C156" s="373"/>
      <c r="D156" s="373" t="s">
        <v>547</v>
      </c>
      <c r="E156" s="374" t="s">
        <v>2189</v>
      </c>
      <c r="F156" s="374"/>
      <c r="G156" s="374"/>
      <c r="H156" s="374"/>
      <c r="I156" s="374"/>
      <c r="J156" s="374"/>
      <c r="K156" s="374"/>
      <c r="L156" s="374" t="s">
        <v>2190</v>
      </c>
      <c r="M156" s="696"/>
      <c r="N156" s="696"/>
      <c r="O156" s="696"/>
      <c r="P156" s="696"/>
      <c r="Q156" s="696"/>
      <c r="R156" s="373"/>
      <c r="S156" s="373"/>
      <c r="T156" s="373"/>
      <c r="U156" s="373"/>
    </row>
    <row r="157" spans="1:21" ht="12.75">
      <c r="A157" s="374"/>
      <c r="B157" s="373"/>
      <c r="C157" s="373"/>
      <c r="D157" s="373" t="s">
        <v>550</v>
      </c>
      <c r="E157" s="374" t="s">
        <v>2191</v>
      </c>
      <c r="F157" s="374"/>
      <c r="G157" s="374"/>
      <c r="H157" s="374"/>
      <c r="I157" s="374"/>
      <c r="J157" s="374"/>
      <c r="K157" s="374"/>
      <c r="L157" s="374" t="s">
        <v>2192</v>
      </c>
      <c r="M157" s="696">
        <v>51139945.1</v>
      </c>
      <c r="N157" s="696"/>
      <c r="O157" s="696"/>
      <c r="P157" s="696">
        <v>49450463.76</v>
      </c>
      <c r="Q157" s="696"/>
      <c r="R157" s="373"/>
      <c r="S157" s="373"/>
      <c r="T157" s="373"/>
      <c r="U157" s="373"/>
    </row>
    <row r="158" spans="1:21" ht="12.75">
      <c r="A158" s="374"/>
      <c r="B158" s="373"/>
      <c r="C158" s="373"/>
      <c r="D158" s="373" t="s">
        <v>553</v>
      </c>
      <c r="E158" s="374" t="s">
        <v>2193</v>
      </c>
      <c r="F158" s="374"/>
      <c r="G158" s="374"/>
      <c r="H158" s="374"/>
      <c r="I158" s="374"/>
      <c r="J158" s="374"/>
      <c r="K158" s="374"/>
      <c r="L158" s="374" t="s">
        <v>2194</v>
      </c>
      <c r="M158" s="696"/>
      <c r="N158" s="696"/>
      <c r="O158" s="696"/>
      <c r="P158" s="696"/>
      <c r="Q158" s="696"/>
      <c r="R158" s="373"/>
      <c r="S158" s="373"/>
      <c r="T158" s="373"/>
      <c r="U158" s="373"/>
    </row>
    <row r="159" spans="1:21" ht="12.75">
      <c r="A159" s="374"/>
      <c r="B159" s="373"/>
      <c r="C159" s="373"/>
      <c r="D159" s="373" t="s">
        <v>555</v>
      </c>
      <c r="E159" s="374" t="s">
        <v>2195</v>
      </c>
      <c r="F159" s="374"/>
      <c r="G159" s="374"/>
      <c r="H159" s="374"/>
      <c r="I159" s="374"/>
      <c r="J159" s="374"/>
      <c r="K159" s="374"/>
      <c r="L159" s="374" t="s">
        <v>2196</v>
      </c>
      <c r="M159" s="696"/>
      <c r="N159" s="696"/>
      <c r="O159" s="696"/>
      <c r="P159" s="696"/>
      <c r="Q159" s="696"/>
      <c r="R159" s="373"/>
      <c r="S159" s="373"/>
      <c r="T159" s="373"/>
      <c r="U159" s="373"/>
    </row>
    <row r="160" spans="1:21" ht="12.75">
      <c r="A160" s="374"/>
      <c r="B160" s="373"/>
      <c r="C160" s="373"/>
      <c r="D160" s="373" t="s">
        <v>558</v>
      </c>
      <c r="E160" s="374" t="s">
        <v>2197</v>
      </c>
      <c r="F160" s="374"/>
      <c r="G160" s="374"/>
      <c r="H160" s="374"/>
      <c r="I160" s="374"/>
      <c r="J160" s="374"/>
      <c r="K160" s="374"/>
      <c r="L160" s="374" t="s">
        <v>2198</v>
      </c>
      <c r="M160" s="696">
        <v>118745</v>
      </c>
      <c r="N160" s="696"/>
      <c r="O160" s="696"/>
      <c r="P160" s="696">
        <v>107885</v>
      </c>
      <c r="Q160" s="696"/>
      <c r="R160" s="373"/>
      <c r="S160" s="373"/>
      <c r="T160" s="373"/>
      <c r="U160" s="373"/>
    </row>
    <row r="161" spans="1:21" ht="12.75">
      <c r="A161" s="374"/>
      <c r="B161" s="373"/>
      <c r="C161" s="373"/>
      <c r="D161" s="373" t="s">
        <v>561</v>
      </c>
      <c r="E161" s="374" t="s">
        <v>2199</v>
      </c>
      <c r="F161" s="374"/>
      <c r="G161" s="374"/>
      <c r="H161" s="374"/>
      <c r="I161" s="374"/>
      <c r="J161" s="374"/>
      <c r="K161" s="374"/>
      <c r="L161" s="374" t="s">
        <v>2200</v>
      </c>
      <c r="M161" s="696">
        <v>9907161</v>
      </c>
      <c r="N161" s="696"/>
      <c r="O161" s="696"/>
      <c r="P161" s="696">
        <v>9434118</v>
      </c>
      <c r="Q161" s="696"/>
      <c r="R161" s="373"/>
      <c r="S161" s="373"/>
      <c r="T161" s="373"/>
      <c r="U161" s="373"/>
    </row>
    <row r="162" spans="1:21" ht="12.75">
      <c r="A162" s="374"/>
      <c r="B162" s="373"/>
      <c r="C162" s="373"/>
      <c r="D162" s="373" t="s">
        <v>564</v>
      </c>
      <c r="E162" s="374" t="s">
        <v>2075</v>
      </c>
      <c r="F162" s="374"/>
      <c r="G162" s="374"/>
      <c r="H162" s="374"/>
      <c r="I162" s="374"/>
      <c r="J162" s="374"/>
      <c r="K162" s="374"/>
      <c r="L162" s="374" t="s">
        <v>2076</v>
      </c>
      <c r="M162" s="696">
        <v>4075472</v>
      </c>
      <c r="N162" s="696"/>
      <c r="O162" s="696"/>
      <c r="P162" s="696">
        <v>3755975</v>
      </c>
      <c r="Q162" s="696"/>
      <c r="R162" s="373"/>
      <c r="S162" s="373"/>
      <c r="T162" s="373"/>
      <c r="U162" s="373"/>
    </row>
    <row r="163" spans="1:21" ht="12.75">
      <c r="A163" s="374"/>
      <c r="B163" s="373"/>
      <c r="C163" s="373"/>
      <c r="D163" s="373" t="s">
        <v>567</v>
      </c>
      <c r="E163" s="374" t="s">
        <v>2201</v>
      </c>
      <c r="F163" s="374"/>
      <c r="G163" s="374"/>
      <c r="H163" s="374"/>
      <c r="I163" s="374"/>
      <c r="J163" s="374"/>
      <c r="K163" s="374"/>
      <c r="L163" s="374" t="s">
        <v>2078</v>
      </c>
      <c r="M163" s="696">
        <v>1770778</v>
      </c>
      <c r="N163" s="696"/>
      <c r="O163" s="696"/>
      <c r="P163" s="696">
        <v>1624780</v>
      </c>
      <c r="Q163" s="696"/>
      <c r="R163" s="373"/>
      <c r="S163" s="373"/>
      <c r="T163" s="373"/>
      <c r="U163" s="373"/>
    </row>
    <row r="164" spans="1:21" ht="12.75">
      <c r="A164" s="374"/>
      <c r="B164" s="373"/>
      <c r="C164" s="373"/>
      <c r="D164" s="373" t="s">
        <v>570</v>
      </c>
      <c r="E164" s="374" t="s">
        <v>2079</v>
      </c>
      <c r="F164" s="374"/>
      <c r="G164" s="374"/>
      <c r="H164" s="374"/>
      <c r="I164" s="374"/>
      <c r="J164" s="374"/>
      <c r="K164" s="374"/>
      <c r="L164" s="374" t="s">
        <v>2080</v>
      </c>
      <c r="M164" s="696">
        <v>12868</v>
      </c>
      <c r="N164" s="696"/>
      <c r="O164" s="696"/>
      <c r="P164" s="696">
        <v>4409</v>
      </c>
      <c r="Q164" s="696"/>
      <c r="R164" s="373"/>
      <c r="S164" s="373"/>
      <c r="T164" s="373"/>
      <c r="U164" s="373"/>
    </row>
    <row r="165" spans="1:21" ht="12.75">
      <c r="A165" s="374"/>
      <c r="B165" s="373"/>
      <c r="C165" s="373"/>
      <c r="D165" s="373" t="s">
        <v>573</v>
      </c>
      <c r="E165" s="374" t="s">
        <v>652</v>
      </c>
      <c r="F165" s="374"/>
      <c r="G165" s="374"/>
      <c r="H165" s="374"/>
      <c r="I165" s="374"/>
      <c r="J165" s="374"/>
      <c r="K165" s="374"/>
      <c r="L165" s="374" t="s">
        <v>2081</v>
      </c>
      <c r="M165" s="696"/>
      <c r="N165" s="696"/>
      <c r="O165" s="696"/>
      <c r="P165" s="696"/>
      <c r="Q165" s="696"/>
      <c r="R165" s="373"/>
      <c r="S165" s="373"/>
      <c r="T165" s="373"/>
      <c r="U165" s="373"/>
    </row>
    <row r="166" spans="1:21" ht="12.75">
      <c r="A166" s="374"/>
      <c r="B166" s="373"/>
      <c r="C166" s="373"/>
      <c r="D166" s="373" t="s">
        <v>576</v>
      </c>
      <c r="E166" s="374" t="s">
        <v>2082</v>
      </c>
      <c r="F166" s="374"/>
      <c r="G166" s="374"/>
      <c r="H166" s="374"/>
      <c r="I166" s="374"/>
      <c r="J166" s="374"/>
      <c r="K166" s="374"/>
      <c r="L166" s="374" t="s">
        <v>2083</v>
      </c>
      <c r="M166" s="696">
        <v>1769586</v>
      </c>
      <c r="N166" s="696"/>
      <c r="O166" s="696"/>
      <c r="P166" s="696">
        <v>1598475</v>
      </c>
      <c r="Q166" s="696"/>
      <c r="R166" s="373"/>
      <c r="S166" s="373"/>
      <c r="T166" s="373"/>
      <c r="U166" s="373"/>
    </row>
    <row r="167" spans="1:21" ht="12.75">
      <c r="A167" s="374"/>
      <c r="B167" s="373"/>
      <c r="C167" s="373"/>
      <c r="D167" s="373" t="s">
        <v>579</v>
      </c>
      <c r="E167" s="374" t="s">
        <v>2084</v>
      </c>
      <c r="F167" s="374"/>
      <c r="G167" s="374"/>
      <c r="H167" s="374"/>
      <c r="I167" s="374"/>
      <c r="J167" s="374"/>
      <c r="K167" s="374"/>
      <c r="L167" s="374" t="s">
        <v>2085</v>
      </c>
      <c r="M167" s="696">
        <v>2656202</v>
      </c>
      <c r="N167" s="696"/>
      <c r="O167" s="696"/>
      <c r="P167" s="696">
        <v>5301425</v>
      </c>
      <c r="Q167" s="696"/>
      <c r="R167" s="373"/>
      <c r="S167" s="373"/>
      <c r="T167" s="373"/>
      <c r="U167" s="373"/>
    </row>
    <row r="168" spans="1:21" ht="12.75">
      <c r="A168" s="374"/>
      <c r="B168" s="373"/>
      <c r="C168" s="373"/>
      <c r="D168" s="373" t="s">
        <v>582</v>
      </c>
      <c r="E168" s="374" t="s">
        <v>2202</v>
      </c>
      <c r="F168" s="374"/>
      <c r="G168" s="374"/>
      <c r="H168" s="374"/>
      <c r="I168" s="374"/>
      <c r="J168" s="374"/>
      <c r="K168" s="374"/>
      <c r="L168" s="374" t="s">
        <v>2203</v>
      </c>
      <c r="M168" s="696">
        <v>155000</v>
      </c>
      <c r="N168" s="696"/>
      <c r="O168" s="696"/>
      <c r="P168" s="696"/>
      <c r="Q168" s="696"/>
      <c r="R168" s="373"/>
      <c r="S168" s="373"/>
      <c r="T168" s="373"/>
      <c r="U168" s="373"/>
    </row>
    <row r="169" spans="1:21" ht="12.75">
      <c r="A169" s="374"/>
      <c r="B169" s="373"/>
      <c r="C169" s="373"/>
      <c r="D169" s="373" t="s">
        <v>585</v>
      </c>
      <c r="E169" s="374" t="s">
        <v>2204</v>
      </c>
      <c r="F169" s="374"/>
      <c r="G169" s="374"/>
      <c r="H169" s="374"/>
      <c r="I169" s="374"/>
      <c r="J169" s="374"/>
      <c r="K169" s="374"/>
      <c r="L169" s="374" t="s">
        <v>2205</v>
      </c>
      <c r="M169" s="696"/>
      <c r="N169" s="696"/>
      <c r="O169" s="696"/>
      <c r="P169" s="696"/>
      <c r="Q169" s="696"/>
      <c r="R169" s="373"/>
      <c r="S169" s="373"/>
      <c r="T169" s="373"/>
      <c r="U169" s="373"/>
    </row>
    <row r="170" spans="1:21" ht="12.75">
      <c r="A170" s="374"/>
      <c r="B170" s="373"/>
      <c r="C170" s="373"/>
      <c r="D170" s="373" t="s">
        <v>588</v>
      </c>
      <c r="E170" s="374" t="s">
        <v>2206</v>
      </c>
      <c r="F170" s="374"/>
      <c r="G170" s="374"/>
      <c r="H170" s="374"/>
      <c r="I170" s="374"/>
      <c r="J170" s="374"/>
      <c r="K170" s="374"/>
      <c r="L170" s="374" t="s">
        <v>2207</v>
      </c>
      <c r="M170" s="696">
        <v>36295117.77</v>
      </c>
      <c r="N170" s="696"/>
      <c r="O170" s="696"/>
      <c r="P170" s="696">
        <v>83672417.97</v>
      </c>
      <c r="Q170" s="696"/>
      <c r="R170" s="373"/>
      <c r="S170" s="373"/>
      <c r="T170" s="373"/>
      <c r="U170" s="373"/>
    </row>
    <row r="171" spans="1:21" ht="12.75">
      <c r="A171" s="374"/>
      <c r="B171" s="373"/>
      <c r="C171" s="373"/>
      <c r="D171" s="373" t="s">
        <v>606</v>
      </c>
      <c r="E171" s="374" t="s">
        <v>2208</v>
      </c>
      <c r="F171" s="374"/>
      <c r="G171" s="374"/>
      <c r="H171" s="374"/>
      <c r="I171" s="374"/>
      <c r="J171" s="374"/>
      <c r="K171" s="374"/>
      <c r="L171" s="374" t="s">
        <v>2209</v>
      </c>
      <c r="M171" s="696"/>
      <c r="N171" s="696"/>
      <c r="O171" s="696"/>
      <c r="P171" s="696"/>
      <c r="Q171" s="696"/>
      <c r="R171" s="373"/>
      <c r="S171" s="373"/>
      <c r="T171" s="373"/>
      <c r="U171" s="373"/>
    </row>
    <row r="172" spans="1:21" ht="12.75">
      <c r="A172" s="374"/>
      <c r="B172" s="373"/>
      <c r="C172" s="373"/>
      <c r="D172" s="373" t="s">
        <v>609</v>
      </c>
      <c r="E172" s="374" t="s">
        <v>2094</v>
      </c>
      <c r="F172" s="374"/>
      <c r="G172" s="374"/>
      <c r="H172" s="374"/>
      <c r="I172" s="374"/>
      <c r="J172" s="374"/>
      <c r="K172" s="374"/>
      <c r="L172" s="374" t="s">
        <v>2095</v>
      </c>
      <c r="M172" s="696"/>
      <c r="N172" s="696"/>
      <c r="O172" s="696"/>
      <c r="P172" s="696"/>
      <c r="Q172" s="696"/>
      <c r="R172" s="373"/>
      <c r="S172" s="373"/>
      <c r="T172" s="373"/>
      <c r="U172" s="373"/>
    </row>
    <row r="173" spans="1:21" ht="12.75">
      <c r="A173" s="374"/>
      <c r="B173" s="373"/>
      <c r="C173" s="373"/>
      <c r="D173" s="373" t="s">
        <v>615</v>
      </c>
      <c r="E173" s="374" t="s">
        <v>2210</v>
      </c>
      <c r="F173" s="374"/>
      <c r="G173" s="374"/>
      <c r="H173" s="374"/>
      <c r="I173" s="374"/>
      <c r="J173" s="374"/>
      <c r="K173" s="374"/>
      <c r="L173" s="374" t="s">
        <v>2211</v>
      </c>
      <c r="M173" s="696"/>
      <c r="N173" s="696"/>
      <c r="O173" s="696"/>
      <c r="P173" s="696"/>
      <c r="Q173" s="696"/>
      <c r="R173" s="373"/>
      <c r="S173" s="373"/>
      <c r="T173" s="373"/>
      <c r="U173" s="373"/>
    </row>
    <row r="174" spans="1:21" ht="12.75">
      <c r="A174" s="374"/>
      <c r="B174" s="373"/>
      <c r="C174" s="373"/>
      <c r="D174" s="373" t="s">
        <v>618</v>
      </c>
      <c r="E174" s="374" t="s">
        <v>2212</v>
      </c>
      <c r="F174" s="374"/>
      <c r="G174" s="374"/>
      <c r="H174" s="374"/>
      <c r="I174" s="374"/>
      <c r="J174" s="374"/>
      <c r="K174" s="374"/>
      <c r="L174" s="374" t="s">
        <v>2213</v>
      </c>
      <c r="M174" s="696"/>
      <c r="N174" s="696"/>
      <c r="O174" s="696"/>
      <c r="P174" s="696"/>
      <c r="Q174" s="696"/>
      <c r="R174" s="373"/>
      <c r="S174" s="373"/>
      <c r="T174" s="373"/>
      <c r="U174" s="373"/>
    </row>
    <row r="175" spans="1:21" ht="12.75">
      <c r="A175" s="374"/>
      <c r="B175" s="373"/>
      <c r="C175" s="373"/>
      <c r="D175" s="373" t="s">
        <v>621</v>
      </c>
      <c r="E175" s="374" t="s">
        <v>2214</v>
      </c>
      <c r="F175" s="374"/>
      <c r="G175" s="374"/>
      <c r="H175" s="374"/>
      <c r="I175" s="374"/>
      <c r="J175" s="374"/>
      <c r="K175" s="374"/>
      <c r="L175" s="374" t="s">
        <v>2215</v>
      </c>
      <c r="M175" s="696">
        <v>33562623.1</v>
      </c>
      <c r="N175" s="696"/>
      <c r="O175" s="696"/>
      <c r="P175" s="696">
        <v>85275.33</v>
      </c>
      <c r="Q175" s="696"/>
      <c r="R175" s="373"/>
      <c r="S175" s="373"/>
      <c r="T175" s="373"/>
      <c r="U175" s="373"/>
    </row>
    <row r="176" spans="1:21" ht="12.75">
      <c r="A176" s="374"/>
      <c r="B176" s="373"/>
      <c r="C176" s="373"/>
      <c r="D176" s="373" t="s">
        <v>624</v>
      </c>
      <c r="E176" s="374" t="s">
        <v>2102</v>
      </c>
      <c r="F176" s="374"/>
      <c r="G176" s="374"/>
      <c r="H176" s="374"/>
      <c r="I176" s="374"/>
      <c r="J176" s="374"/>
      <c r="K176" s="374"/>
      <c r="L176" s="374" t="s">
        <v>2103</v>
      </c>
      <c r="M176" s="696"/>
      <c r="N176" s="696"/>
      <c r="O176" s="696"/>
      <c r="P176" s="696"/>
      <c r="Q176" s="696"/>
      <c r="R176" s="373"/>
      <c r="S176" s="373"/>
      <c r="T176" s="373"/>
      <c r="U176" s="373"/>
    </row>
    <row r="177" spans="1:21" ht="12.75">
      <c r="A177" s="374"/>
      <c r="B177" s="373"/>
      <c r="C177" s="373"/>
      <c r="D177" s="373" t="s">
        <v>627</v>
      </c>
      <c r="E177" s="374" t="s">
        <v>2216</v>
      </c>
      <c r="F177" s="374"/>
      <c r="G177" s="374"/>
      <c r="H177" s="374"/>
      <c r="I177" s="374"/>
      <c r="J177" s="374"/>
      <c r="K177" s="374"/>
      <c r="L177" s="374" t="s">
        <v>2217</v>
      </c>
      <c r="M177" s="696"/>
      <c r="N177" s="696"/>
      <c r="O177" s="696"/>
      <c r="P177" s="696"/>
      <c r="Q177" s="696"/>
      <c r="R177" s="373"/>
      <c r="S177" s="373"/>
      <c r="T177" s="373"/>
      <c r="U177" s="373"/>
    </row>
    <row r="178" spans="1:21" ht="12.75">
      <c r="A178" s="374"/>
      <c r="B178" s="373"/>
      <c r="C178" s="373"/>
      <c r="D178" s="373" t="s">
        <v>630</v>
      </c>
      <c r="E178" s="374" t="s">
        <v>2218</v>
      </c>
      <c r="F178" s="374"/>
      <c r="G178" s="374"/>
      <c r="H178" s="374"/>
      <c r="I178" s="374"/>
      <c r="J178" s="374"/>
      <c r="K178" s="374"/>
      <c r="L178" s="374" t="s">
        <v>2219</v>
      </c>
      <c r="M178" s="696"/>
      <c r="N178" s="696"/>
      <c r="O178" s="696"/>
      <c r="P178" s="696"/>
      <c r="Q178" s="696"/>
      <c r="R178" s="373"/>
      <c r="S178" s="373"/>
      <c r="T178" s="373"/>
      <c r="U178" s="373"/>
    </row>
    <row r="179" spans="1:21" ht="12.75">
      <c r="A179" s="374"/>
      <c r="B179" s="373"/>
      <c r="C179" s="373"/>
      <c r="D179" s="373" t="s">
        <v>633</v>
      </c>
      <c r="E179" s="374" t="s">
        <v>2220</v>
      </c>
      <c r="F179" s="374"/>
      <c r="G179" s="374"/>
      <c r="H179" s="374"/>
      <c r="I179" s="374"/>
      <c r="J179" s="374"/>
      <c r="K179" s="374"/>
      <c r="L179" s="374" t="s">
        <v>2221</v>
      </c>
      <c r="M179" s="696">
        <v>4684229.24</v>
      </c>
      <c r="N179" s="696"/>
      <c r="O179" s="696"/>
      <c r="P179" s="696">
        <v>9658364.96</v>
      </c>
      <c r="Q179" s="696"/>
      <c r="R179" s="373"/>
      <c r="S179" s="373"/>
      <c r="T179" s="373"/>
      <c r="U179" s="373"/>
    </row>
    <row r="180" spans="1:21" ht="12.75">
      <c r="A180" s="374"/>
      <c r="B180" s="373"/>
      <c r="C180" s="373"/>
      <c r="D180" s="373" t="s">
        <v>2222</v>
      </c>
      <c r="E180" s="374" t="s">
        <v>2223</v>
      </c>
      <c r="F180" s="374"/>
      <c r="G180" s="374"/>
      <c r="H180" s="374"/>
      <c r="I180" s="374"/>
      <c r="J180" s="374"/>
      <c r="K180" s="374"/>
      <c r="L180" s="374" t="s">
        <v>2224</v>
      </c>
      <c r="M180" s="696">
        <v>43351380.17</v>
      </c>
      <c r="N180" s="696"/>
      <c r="O180" s="696"/>
      <c r="P180" s="696">
        <v>37669672.92</v>
      </c>
      <c r="Q180" s="696"/>
      <c r="R180" s="373"/>
      <c r="S180" s="373"/>
      <c r="T180" s="373"/>
      <c r="U180" s="373"/>
    </row>
    <row r="181" spans="1:21" ht="12.75">
      <c r="A181" s="614"/>
      <c r="B181" s="614"/>
      <c r="C181" s="614"/>
      <c r="D181" s="614"/>
      <c r="E181" s="614"/>
      <c r="F181" s="614"/>
      <c r="G181" s="614"/>
      <c r="H181" s="614"/>
      <c r="I181" s="614"/>
      <c r="J181" s="614"/>
      <c r="K181" s="614"/>
      <c r="L181" s="614"/>
      <c r="M181" s="614"/>
      <c r="N181" s="614" t="s">
        <v>723</v>
      </c>
      <c r="O181" s="614"/>
      <c r="P181" s="614"/>
      <c r="Q181" s="614"/>
      <c r="R181" s="614"/>
      <c r="S181" s="614"/>
      <c r="T181" s="614"/>
      <c r="U181" s="614"/>
    </row>
    <row r="182" spans="1:21" ht="12.75">
      <c r="A182" s="266" t="s">
        <v>2320</v>
      </c>
      <c r="B182" s="266"/>
      <c r="C182" s="266"/>
      <c r="D182" s="266"/>
      <c r="E182" s="266"/>
      <c r="F182" s="266"/>
      <c r="G182" s="266"/>
      <c r="H182" s="266"/>
      <c r="I182" s="267"/>
      <c r="J182" s="267"/>
      <c r="K182" s="267"/>
      <c r="L182" s="267"/>
      <c r="M182" s="267"/>
      <c r="N182" s="267" t="s">
        <v>2225</v>
      </c>
      <c r="O182" s="267"/>
      <c r="P182" s="267"/>
      <c r="Q182" s="267"/>
      <c r="R182" s="267"/>
      <c r="S182" s="268"/>
      <c r="T182" s="268"/>
      <c r="U182" s="268" t="s">
        <v>1016</v>
      </c>
    </row>
    <row r="183" spans="1:20" ht="12.75">
      <c r="A183" s="225" t="s">
        <v>1017</v>
      </c>
      <c r="B183" s="225"/>
      <c r="C183" s="225"/>
      <c r="D183" s="225"/>
      <c r="E183" s="225"/>
      <c r="F183" s="225"/>
      <c r="G183" s="225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 t="s">
        <v>1807</v>
      </c>
    </row>
    <row r="184" spans="1:20" ht="21">
      <c r="A184" s="228"/>
      <c r="B184" s="228"/>
      <c r="C184" s="228"/>
      <c r="D184" s="228"/>
      <c r="E184" s="228"/>
      <c r="F184" s="228"/>
      <c r="G184" s="228"/>
      <c r="H184" s="272" t="s">
        <v>2321</v>
      </c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</row>
    <row r="185" spans="1:20" ht="12.75">
      <c r="A185" s="228"/>
      <c r="B185" s="228"/>
      <c r="C185" s="230"/>
      <c r="D185" s="230"/>
      <c r="E185" s="230"/>
      <c r="F185" s="230"/>
      <c r="G185" s="230"/>
      <c r="H185" s="273" t="s">
        <v>513</v>
      </c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</row>
    <row r="186" spans="1:20" ht="12.75">
      <c r="A186" s="228"/>
      <c r="B186" s="228"/>
      <c r="C186" s="228"/>
      <c r="D186" s="228"/>
      <c r="E186" s="228"/>
      <c r="F186" s="228"/>
      <c r="G186" s="228"/>
      <c r="H186" s="228" t="s">
        <v>514</v>
      </c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</row>
    <row r="187" spans="1:20" ht="13.5">
      <c r="A187" s="228"/>
      <c r="B187" s="228"/>
      <c r="C187" s="228"/>
      <c r="D187" s="228"/>
      <c r="E187" s="228"/>
      <c r="F187" s="228"/>
      <c r="G187" s="228"/>
      <c r="H187" s="233" t="s">
        <v>515</v>
      </c>
      <c r="I187" s="234" t="s">
        <v>794</v>
      </c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</row>
    <row r="188" spans="1:20" ht="13.5">
      <c r="A188" s="228"/>
      <c r="B188" s="228"/>
      <c r="C188" s="228"/>
      <c r="D188" s="228"/>
      <c r="E188" s="228"/>
      <c r="F188" s="228"/>
      <c r="G188" s="228"/>
      <c r="H188" s="228" t="s">
        <v>511</v>
      </c>
      <c r="I188" s="234" t="s">
        <v>154</v>
      </c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</row>
    <row r="189" spans="1:20" ht="13.5">
      <c r="A189" s="228"/>
      <c r="B189" s="228"/>
      <c r="C189" s="228"/>
      <c r="D189" s="228"/>
      <c r="E189" s="228"/>
      <c r="F189" s="228"/>
      <c r="G189" s="228"/>
      <c r="H189" s="228" t="s">
        <v>516</v>
      </c>
      <c r="I189" s="234" t="s">
        <v>155</v>
      </c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</row>
    <row r="190" spans="1:20" ht="12.75">
      <c r="A190" s="351"/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</row>
    <row r="191" spans="1:20" ht="12.75">
      <c r="A191" s="352"/>
      <c r="B191" s="352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</row>
    <row r="192" spans="1:20" ht="12.75">
      <c r="A192" s="270" t="s">
        <v>1808</v>
      </c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</row>
    <row r="193" spans="1:20" ht="12.75">
      <c r="A193" s="353" t="s">
        <v>1809</v>
      </c>
      <c r="B193" s="353"/>
      <c r="C193" s="353"/>
      <c r="D193" s="353"/>
      <c r="E193" s="353"/>
      <c r="F193" s="353"/>
      <c r="G193" s="353"/>
      <c r="H193" s="353"/>
      <c r="I193" s="353"/>
      <c r="J193" s="353"/>
      <c r="K193" s="353"/>
      <c r="L193" s="353"/>
      <c r="M193" s="353"/>
      <c r="N193" s="353" t="s">
        <v>1810</v>
      </c>
      <c r="O193" s="353"/>
      <c r="P193" s="353"/>
      <c r="Q193" s="353"/>
      <c r="R193" s="353"/>
      <c r="S193" s="353"/>
      <c r="T193" s="353"/>
    </row>
    <row r="194" spans="1:20" ht="12.75">
      <c r="A194" s="228"/>
      <c r="B194" s="228"/>
      <c r="C194" s="228"/>
      <c r="D194" s="228"/>
      <c r="E194" s="228"/>
      <c r="F194" s="228" t="s">
        <v>1811</v>
      </c>
      <c r="G194" s="270" t="s">
        <v>154</v>
      </c>
      <c r="H194" s="270"/>
      <c r="I194" s="270"/>
      <c r="J194" s="270"/>
      <c r="K194" s="270"/>
      <c r="L194" s="270"/>
      <c r="M194" s="270"/>
      <c r="N194" s="228"/>
      <c r="O194" s="228" t="s">
        <v>1812</v>
      </c>
      <c r="P194" s="228"/>
      <c r="Q194" s="270" t="s">
        <v>1813</v>
      </c>
      <c r="R194" s="270"/>
      <c r="S194" s="270"/>
      <c r="T194" s="270"/>
    </row>
    <row r="195" spans="1:20" ht="12.75">
      <c r="A195" s="228"/>
      <c r="B195" s="228"/>
      <c r="C195" s="228"/>
      <c r="D195" s="228"/>
      <c r="E195" s="228"/>
      <c r="F195" s="228" t="s">
        <v>1814</v>
      </c>
      <c r="G195" s="270" t="s">
        <v>1815</v>
      </c>
      <c r="H195" s="270"/>
      <c r="I195" s="270"/>
      <c r="J195" s="270"/>
      <c r="K195" s="270"/>
      <c r="L195" s="270"/>
      <c r="M195" s="270"/>
      <c r="N195" s="228"/>
      <c r="O195" s="228" t="s">
        <v>1816</v>
      </c>
      <c r="P195" s="228"/>
      <c r="Q195" s="270"/>
      <c r="R195" s="270"/>
      <c r="S195" s="270"/>
      <c r="T195" s="270"/>
    </row>
    <row r="196" spans="1:20" ht="12.75">
      <c r="A196" s="228"/>
      <c r="B196" s="228"/>
      <c r="C196" s="228"/>
      <c r="D196" s="228"/>
      <c r="E196" s="228"/>
      <c r="F196" s="228" t="s">
        <v>1948</v>
      </c>
      <c r="G196" s="270" t="s">
        <v>1949</v>
      </c>
      <c r="H196" s="270"/>
      <c r="I196" s="270"/>
      <c r="J196" s="270"/>
      <c r="K196" s="270"/>
      <c r="L196" s="270"/>
      <c r="M196" s="270"/>
      <c r="N196" s="228"/>
      <c r="O196" s="228" t="s">
        <v>1950</v>
      </c>
      <c r="P196" s="228"/>
      <c r="Q196" s="270" t="s">
        <v>1951</v>
      </c>
      <c r="R196" s="270"/>
      <c r="S196" s="270"/>
      <c r="T196" s="270"/>
    </row>
    <row r="197" spans="1:20" ht="12.75">
      <c r="A197" s="619" t="s">
        <v>519</v>
      </c>
      <c r="B197" s="619"/>
      <c r="C197" s="619"/>
      <c r="D197" s="619"/>
      <c r="E197" s="619"/>
      <c r="F197" s="619"/>
      <c r="G197" s="619"/>
      <c r="H197" s="619"/>
      <c r="I197" s="619"/>
      <c r="J197" s="619"/>
      <c r="K197" s="620"/>
      <c r="L197" s="620" t="s">
        <v>520</v>
      </c>
      <c r="M197" s="635"/>
      <c r="N197" s="636"/>
      <c r="O197" s="636" t="s">
        <v>521</v>
      </c>
      <c r="P197" s="636"/>
      <c r="Q197" s="636"/>
      <c r="R197" s="635"/>
      <c r="S197" s="636"/>
      <c r="T197" s="636" t="s">
        <v>522</v>
      </c>
    </row>
    <row r="198" spans="1:20" ht="12.75">
      <c r="A198" s="356" t="s">
        <v>523</v>
      </c>
      <c r="B198" s="356"/>
      <c r="C198" s="356"/>
      <c r="D198" s="356"/>
      <c r="E198" s="356" t="s">
        <v>512</v>
      </c>
      <c r="F198" s="356"/>
      <c r="G198" s="356"/>
      <c r="H198" s="356"/>
      <c r="I198" s="356"/>
      <c r="J198" s="356"/>
      <c r="K198" s="357"/>
      <c r="L198" s="357" t="s">
        <v>524</v>
      </c>
      <c r="M198" s="358"/>
      <c r="N198" s="357"/>
      <c r="O198" s="357" t="s">
        <v>525</v>
      </c>
      <c r="P198" s="357"/>
      <c r="Q198" s="359" t="s">
        <v>526</v>
      </c>
      <c r="R198" s="357"/>
      <c r="S198" s="357" t="s">
        <v>525</v>
      </c>
      <c r="T198" s="357" t="s">
        <v>526</v>
      </c>
    </row>
    <row r="199" spans="1:20" ht="12.75">
      <c r="A199" s="360"/>
      <c r="B199" s="360"/>
      <c r="C199" s="360"/>
      <c r="D199" s="360"/>
      <c r="E199" s="360"/>
      <c r="F199" s="360"/>
      <c r="G199" s="360"/>
      <c r="H199" s="360"/>
      <c r="I199" s="360"/>
      <c r="J199" s="360"/>
      <c r="K199" s="361"/>
      <c r="L199" s="361"/>
      <c r="M199" s="362"/>
      <c r="N199" s="361"/>
      <c r="O199" s="361" t="s">
        <v>163</v>
      </c>
      <c r="P199" s="361"/>
      <c r="Q199" s="363" t="s">
        <v>164</v>
      </c>
      <c r="R199" s="361"/>
      <c r="S199" s="361" t="s">
        <v>165</v>
      </c>
      <c r="T199" s="364" t="s">
        <v>527</v>
      </c>
    </row>
    <row r="200" spans="1:20" ht="12.75">
      <c r="A200" s="322"/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</row>
    <row r="201" spans="1:20" ht="12.75">
      <c r="A201" s="624" t="s">
        <v>528</v>
      </c>
      <c r="B201" s="624"/>
      <c r="C201" s="624"/>
      <c r="D201" s="624"/>
      <c r="E201" s="624" t="s">
        <v>529</v>
      </c>
      <c r="F201" s="624"/>
      <c r="G201" s="624"/>
      <c r="H201" s="624"/>
      <c r="I201" s="624"/>
      <c r="J201" s="624"/>
      <c r="K201" s="624"/>
      <c r="L201" s="623"/>
      <c r="M201" s="699">
        <v>840026513.58</v>
      </c>
      <c r="N201" s="699"/>
      <c r="O201" s="699"/>
      <c r="P201" s="699">
        <v>353076344.2</v>
      </c>
      <c r="Q201" s="699"/>
      <c r="R201" s="699">
        <v>746924757.89</v>
      </c>
      <c r="S201" s="699"/>
      <c r="T201" s="637">
        <v>584974254.5</v>
      </c>
    </row>
    <row r="202" spans="1:20" ht="12.75">
      <c r="A202" s="368"/>
      <c r="B202" s="368"/>
      <c r="C202" s="368"/>
      <c r="D202" s="368"/>
      <c r="E202" s="368"/>
      <c r="F202" s="368"/>
      <c r="G202" s="368"/>
      <c r="H202" s="368"/>
      <c r="I202" s="368"/>
      <c r="J202" s="368"/>
      <c r="K202" s="368"/>
      <c r="L202" s="368"/>
      <c r="M202" s="368"/>
      <c r="N202" s="368"/>
      <c r="O202" s="368"/>
      <c r="P202" s="368"/>
      <c r="Q202" s="368"/>
      <c r="R202" s="368"/>
      <c r="S202" s="368"/>
      <c r="T202" s="368"/>
    </row>
    <row r="203" spans="1:20" ht="12.75">
      <c r="A203" s="638"/>
      <c r="B203" s="625"/>
      <c r="C203" s="625" t="s">
        <v>530</v>
      </c>
      <c r="D203" s="625"/>
      <c r="E203" s="626" t="s">
        <v>531</v>
      </c>
      <c r="F203" s="626"/>
      <c r="G203" s="626"/>
      <c r="H203" s="626"/>
      <c r="I203" s="626"/>
      <c r="J203" s="626"/>
      <c r="K203" s="626"/>
      <c r="L203" s="626"/>
      <c r="M203" s="700">
        <v>449657176.76</v>
      </c>
      <c r="N203" s="700"/>
      <c r="O203" s="700"/>
      <c r="P203" s="700">
        <v>353076321.2</v>
      </c>
      <c r="Q203" s="700"/>
      <c r="R203" s="700">
        <v>499284464.22</v>
      </c>
      <c r="S203" s="700"/>
      <c r="T203" s="638">
        <v>563555021.19</v>
      </c>
    </row>
    <row r="204" spans="1:20" ht="12.75">
      <c r="A204" s="372"/>
      <c r="B204" s="373"/>
      <c r="C204" s="373"/>
      <c r="D204" s="373" t="s">
        <v>532</v>
      </c>
      <c r="E204" s="374" t="s">
        <v>533</v>
      </c>
      <c r="F204" s="374"/>
      <c r="G204" s="374"/>
      <c r="H204" s="374"/>
      <c r="I204" s="374"/>
      <c r="J204" s="374"/>
      <c r="K204" s="374"/>
      <c r="L204" s="374" t="s">
        <v>534</v>
      </c>
      <c r="M204" s="696">
        <v>9772386.24</v>
      </c>
      <c r="N204" s="696"/>
      <c r="O204" s="696"/>
      <c r="P204" s="697">
        <v>-64109</v>
      </c>
      <c r="Q204" s="697"/>
      <c r="R204" s="696">
        <v>11418394.63</v>
      </c>
      <c r="S204" s="696"/>
      <c r="T204" s="375">
        <v>114136.24</v>
      </c>
    </row>
    <row r="205" spans="1:20" ht="12.75">
      <c r="A205" s="372"/>
      <c r="B205" s="373"/>
      <c r="C205" s="373"/>
      <c r="D205" s="373" t="s">
        <v>535</v>
      </c>
      <c r="E205" s="374" t="s">
        <v>536</v>
      </c>
      <c r="F205" s="374"/>
      <c r="G205" s="374"/>
      <c r="H205" s="374"/>
      <c r="I205" s="374"/>
      <c r="J205" s="374"/>
      <c r="K205" s="374"/>
      <c r="L205" s="374" t="s">
        <v>537</v>
      </c>
      <c r="M205" s="696">
        <v>4482436.02</v>
      </c>
      <c r="N205" s="696"/>
      <c r="O205" s="696"/>
      <c r="P205" s="696">
        <v>4423100.29</v>
      </c>
      <c r="Q205" s="696"/>
      <c r="R205" s="696">
        <v>3845733.51</v>
      </c>
      <c r="S205" s="696"/>
      <c r="T205" s="375">
        <v>5907304.66</v>
      </c>
    </row>
    <row r="206" spans="1:20" ht="12.75">
      <c r="A206" s="372"/>
      <c r="B206" s="373"/>
      <c r="C206" s="373"/>
      <c r="D206" s="373" t="s">
        <v>538</v>
      </c>
      <c r="E206" s="374" t="s">
        <v>539</v>
      </c>
      <c r="F206" s="374"/>
      <c r="G206" s="374"/>
      <c r="H206" s="374"/>
      <c r="I206" s="374"/>
      <c r="J206" s="374"/>
      <c r="K206" s="374"/>
      <c r="L206" s="374" t="s">
        <v>540</v>
      </c>
      <c r="M206" s="696"/>
      <c r="N206" s="696"/>
      <c r="O206" s="696"/>
      <c r="P206" s="696"/>
      <c r="Q206" s="696"/>
      <c r="R206" s="696"/>
      <c r="S206" s="696"/>
      <c r="T206" s="375"/>
    </row>
    <row r="207" spans="1:20" ht="12.75">
      <c r="A207" s="372"/>
      <c r="B207" s="373"/>
      <c r="C207" s="373"/>
      <c r="D207" s="373" t="s">
        <v>541</v>
      </c>
      <c r="E207" s="374" t="s">
        <v>542</v>
      </c>
      <c r="F207" s="374"/>
      <c r="G207" s="374"/>
      <c r="H207" s="374"/>
      <c r="I207" s="374"/>
      <c r="J207" s="374"/>
      <c r="K207" s="374"/>
      <c r="L207" s="374" t="s">
        <v>543</v>
      </c>
      <c r="M207" s="696"/>
      <c r="N207" s="696"/>
      <c r="O207" s="696"/>
      <c r="P207" s="696"/>
      <c r="Q207" s="696"/>
      <c r="R207" s="696"/>
      <c r="S207" s="696"/>
      <c r="T207" s="375"/>
    </row>
    <row r="208" spans="1:20" ht="12.75">
      <c r="A208" s="372"/>
      <c r="B208" s="373"/>
      <c r="C208" s="373"/>
      <c r="D208" s="373" t="s">
        <v>544</v>
      </c>
      <c r="E208" s="374" t="s">
        <v>545</v>
      </c>
      <c r="F208" s="374"/>
      <c r="G208" s="374"/>
      <c r="H208" s="374"/>
      <c r="I208" s="374"/>
      <c r="J208" s="374"/>
      <c r="K208" s="374"/>
      <c r="L208" s="374" t="s">
        <v>546</v>
      </c>
      <c r="M208" s="696"/>
      <c r="N208" s="696"/>
      <c r="O208" s="696"/>
      <c r="P208" s="696"/>
      <c r="Q208" s="696"/>
      <c r="R208" s="696"/>
      <c r="S208" s="696"/>
      <c r="T208" s="375"/>
    </row>
    <row r="209" spans="1:20" ht="12.75">
      <c r="A209" s="372"/>
      <c r="B209" s="373"/>
      <c r="C209" s="373"/>
      <c r="D209" s="373" t="s">
        <v>547</v>
      </c>
      <c r="E209" s="374" t="s">
        <v>548</v>
      </c>
      <c r="F209" s="374"/>
      <c r="G209" s="374"/>
      <c r="H209" s="374"/>
      <c r="I209" s="374"/>
      <c r="J209" s="374"/>
      <c r="K209" s="374"/>
      <c r="L209" s="374" t="s">
        <v>549</v>
      </c>
      <c r="M209" s="696"/>
      <c r="N209" s="696"/>
      <c r="O209" s="696"/>
      <c r="P209" s="696"/>
      <c r="Q209" s="696"/>
      <c r="R209" s="696"/>
      <c r="S209" s="696"/>
      <c r="T209" s="375"/>
    </row>
    <row r="210" spans="1:20" ht="12.75">
      <c r="A210" s="372"/>
      <c r="B210" s="373"/>
      <c r="C210" s="373"/>
      <c r="D210" s="373" t="s">
        <v>550</v>
      </c>
      <c r="E210" s="374" t="s">
        <v>551</v>
      </c>
      <c r="F210" s="374"/>
      <c r="G210" s="374"/>
      <c r="H210" s="374"/>
      <c r="I210" s="374"/>
      <c r="J210" s="374"/>
      <c r="K210" s="374"/>
      <c r="L210" s="374" t="s">
        <v>552</v>
      </c>
      <c r="M210" s="696"/>
      <c r="N210" s="696"/>
      <c r="O210" s="696"/>
      <c r="P210" s="696"/>
      <c r="Q210" s="696"/>
      <c r="R210" s="696"/>
      <c r="S210" s="696"/>
      <c r="T210" s="375"/>
    </row>
    <row r="211" spans="1:20" ht="12.75">
      <c r="A211" s="372"/>
      <c r="B211" s="373"/>
      <c r="C211" s="373"/>
      <c r="D211" s="373" t="s">
        <v>553</v>
      </c>
      <c r="E211" s="374" t="s">
        <v>253</v>
      </c>
      <c r="F211" s="374"/>
      <c r="G211" s="374"/>
      <c r="H211" s="374"/>
      <c r="I211" s="374"/>
      <c r="J211" s="374"/>
      <c r="K211" s="374"/>
      <c r="L211" s="374" t="s">
        <v>554</v>
      </c>
      <c r="M211" s="696">
        <v>11090973.38</v>
      </c>
      <c r="N211" s="696"/>
      <c r="O211" s="696"/>
      <c r="P211" s="696">
        <v>130842237.82</v>
      </c>
      <c r="Q211" s="696"/>
      <c r="R211" s="696">
        <v>9006911.52</v>
      </c>
      <c r="S211" s="696"/>
      <c r="T211" s="375">
        <v>156116773.91</v>
      </c>
    </row>
    <row r="212" spans="1:20" ht="12.75">
      <c r="A212" s="372"/>
      <c r="B212" s="373"/>
      <c r="C212" s="373"/>
      <c r="D212" s="373" t="s">
        <v>555</v>
      </c>
      <c r="E212" s="374" t="s">
        <v>556</v>
      </c>
      <c r="F212" s="374"/>
      <c r="G212" s="374"/>
      <c r="H212" s="374"/>
      <c r="I212" s="374"/>
      <c r="J212" s="374"/>
      <c r="K212" s="374"/>
      <c r="L212" s="374" t="s">
        <v>557</v>
      </c>
      <c r="M212" s="696">
        <v>45802</v>
      </c>
      <c r="N212" s="696"/>
      <c r="O212" s="696"/>
      <c r="P212" s="696"/>
      <c r="Q212" s="696"/>
      <c r="R212" s="696">
        <v>125813</v>
      </c>
      <c r="S212" s="696"/>
      <c r="T212" s="375"/>
    </row>
    <row r="213" spans="1:20" ht="12.75">
      <c r="A213" s="372"/>
      <c r="B213" s="373"/>
      <c r="C213" s="373"/>
      <c r="D213" s="373" t="s">
        <v>558</v>
      </c>
      <c r="E213" s="374" t="s">
        <v>559</v>
      </c>
      <c r="F213" s="374"/>
      <c r="G213" s="374"/>
      <c r="H213" s="374"/>
      <c r="I213" s="374"/>
      <c r="J213" s="374"/>
      <c r="K213" s="374"/>
      <c r="L213" s="374" t="s">
        <v>560</v>
      </c>
      <c r="M213" s="696">
        <v>1009784.5</v>
      </c>
      <c r="N213" s="696"/>
      <c r="O213" s="696"/>
      <c r="P213" s="696"/>
      <c r="Q213" s="696"/>
      <c r="R213" s="696">
        <v>1727307.23</v>
      </c>
      <c r="S213" s="696"/>
      <c r="T213" s="375"/>
    </row>
    <row r="214" spans="1:20" ht="12.75">
      <c r="A214" s="372"/>
      <c r="B214" s="373"/>
      <c r="C214" s="373"/>
      <c r="D214" s="373" t="s">
        <v>561</v>
      </c>
      <c r="E214" s="374" t="s">
        <v>562</v>
      </c>
      <c r="F214" s="374"/>
      <c r="G214" s="374"/>
      <c r="H214" s="374"/>
      <c r="I214" s="374"/>
      <c r="J214" s="374"/>
      <c r="K214" s="374"/>
      <c r="L214" s="374" t="s">
        <v>563</v>
      </c>
      <c r="M214" s="696"/>
      <c r="N214" s="696"/>
      <c r="O214" s="696"/>
      <c r="P214" s="696"/>
      <c r="Q214" s="696"/>
      <c r="R214" s="696"/>
      <c r="S214" s="696"/>
      <c r="T214" s="375"/>
    </row>
    <row r="215" spans="1:20" ht="12.75">
      <c r="A215" s="372"/>
      <c r="B215" s="373"/>
      <c r="C215" s="373"/>
      <c r="D215" s="373" t="s">
        <v>564</v>
      </c>
      <c r="E215" s="374" t="s">
        <v>565</v>
      </c>
      <c r="F215" s="374"/>
      <c r="G215" s="374"/>
      <c r="H215" s="374"/>
      <c r="I215" s="374"/>
      <c r="J215" s="374"/>
      <c r="K215" s="374"/>
      <c r="L215" s="374" t="s">
        <v>566</v>
      </c>
      <c r="M215" s="696">
        <v>179193733.56</v>
      </c>
      <c r="N215" s="696"/>
      <c r="O215" s="696"/>
      <c r="P215" s="696">
        <v>57065320.68</v>
      </c>
      <c r="Q215" s="696"/>
      <c r="R215" s="696">
        <v>229372707.86</v>
      </c>
      <c r="S215" s="696"/>
      <c r="T215" s="375">
        <v>67152714.24</v>
      </c>
    </row>
    <row r="216" spans="1:20" ht="12.75">
      <c r="A216" s="372"/>
      <c r="B216" s="373"/>
      <c r="C216" s="373"/>
      <c r="D216" s="373" t="s">
        <v>567</v>
      </c>
      <c r="E216" s="374" t="s">
        <v>568</v>
      </c>
      <c r="F216" s="374"/>
      <c r="G216" s="374"/>
      <c r="H216" s="374"/>
      <c r="I216" s="374"/>
      <c r="J216" s="374"/>
      <c r="K216" s="374"/>
      <c r="L216" s="374" t="s">
        <v>569</v>
      </c>
      <c r="M216" s="696">
        <v>133300770.34</v>
      </c>
      <c r="N216" s="696"/>
      <c r="O216" s="696"/>
      <c r="P216" s="696">
        <v>19364773</v>
      </c>
      <c r="Q216" s="696"/>
      <c r="R216" s="696">
        <v>145898263.4</v>
      </c>
      <c r="S216" s="696"/>
      <c r="T216" s="375">
        <v>18462215</v>
      </c>
    </row>
    <row r="217" spans="1:20" ht="12.75">
      <c r="A217" s="372"/>
      <c r="B217" s="373"/>
      <c r="C217" s="373"/>
      <c r="D217" s="373" t="s">
        <v>570</v>
      </c>
      <c r="E217" s="374" t="s">
        <v>571</v>
      </c>
      <c r="F217" s="374"/>
      <c r="G217" s="374"/>
      <c r="H217" s="374"/>
      <c r="I217" s="374"/>
      <c r="J217" s="374"/>
      <c r="K217" s="374"/>
      <c r="L217" s="374" t="s">
        <v>572</v>
      </c>
      <c r="M217" s="696">
        <v>45007271</v>
      </c>
      <c r="N217" s="696"/>
      <c r="O217" s="696"/>
      <c r="P217" s="696">
        <v>6566059</v>
      </c>
      <c r="Q217" s="696"/>
      <c r="R217" s="696">
        <v>46628585</v>
      </c>
      <c r="S217" s="696"/>
      <c r="T217" s="375">
        <v>6243330</v>
      </c>
    </row>
    <row r="218" spans="1:20" ht="12.75">
      <c r="A218" s="372"/>
      <c r="B218" s="373"/>
      <c r="C218" s="373"/>
      <c r="D218" s="373" t="s">
        <v>573</v>
      </c>
      <c r="E218" s="374" t="s">
        <v>574</v>
      </c>
      <c r="F218" s="374"/>
      <c r="G218" s="374"/>
      <c r="H218" s="374"/>
      <c r="I218" s="374"/>
      <c r="J218" s="374"/>
      <c r="K218" s="374"/>
      <c r="L218" s="374" t="s">
        <v>575</v>
      </c>
      <c r="M218" s="696">
        <v>705596.66</v>
      </c>
      <c r="N218" s="696"/>
      <c r="O218" s="696"/>
      <c r="P218" s="696"/>
      <c r="Q218" s="696"/>
      <c r="R218" s="696">
        <v>672969.19</v>
      </c>
      <c r="S218" s="696"/>
      <c r="T218" s="375"/>
    </row>
    <row r="219" spans="1:20" ht="12.75">
      <c r="A219" s="372"/>
      <c r="B219" s="373"/>
      <c r="C219" s="373"/>
      <c r="D219" s="373" t="s">
        <v>576</v>
      </c>
      <c r="E219" s="374" t="s">
        <v>577</v>
      </c>
      <c r="F219" s="374"/>
      <c r="G219" s="374"/>
      <c r="H219" s="374"/>
      <c r="I219" s="374"/>
      <c r="J219" s="374"/>
      <c r="K219" s="374"/>
      <c r="L219" s="374" t="s">
        <v>578</v>
      </c>
      <c r="M219" s="696"/>
      <c r="N219" s="696"/>
      <c r="O219" s="696"/>
      <c r="P219" s="696"/>
      <c r="Q219" s="696"/>
      <c r="R219" s="696"/>
      <c r="S219" s="696"/>
      <c r="T219" s="375"/>
    </row>
    <row r="220" spans="1:20" ht="12.75">
      <c r="A220" s="372"/>
      <c r="B220" s="373"/>
      <c r="C220" s="373"/>
      <c r="D220" s="373" t="s">
        <v>579</v>
      </c>
      <c r="E220" s="374" t="s">
        <v>580</v>
      </c>
      <c r="F220" s="374"/>
      <c r="G220" s="374"/>
      <c r="H220" s="374"/>
      <c r="I220" s="374"/>
      <c r="J220" s="374"/>
      <c r="K220" s="374"/>
      <c r="L220" s="374" t="s">
        <v>581</v>
      </c>
      <c r="M220" s="696">
        <v>1000</v>
      </c>
      <c r="N220" s="696"/>
      <c r="O220" s="696"/>
      <c r="P220" s="696"/>
      <c r="Q220" s="696"/>
      <c r="R220" s="696"/>
      <c r="S220" s="696"/>
      <c r="T220" s="375"/>
    </row>
    <row r="221" spans="1:20" ht="12.75">
      <c r="A221" s="372"/>
      <c r="B221" s="373"/>
      <c r="C221" s="373"/>
      <c r="D221" s="373" t="s">
        <v>582</v>
      </c>
      <c r="E221" s="374" t="s">
        <v>583</v>
      </c>
      <c r="F221" s="374"/>
      <c r="G221" s="374"/>
      <c r="H221" s="374"/>
      <c r="I221" s="374"/>
      <c r="J221" s="374"/>
      <c r="K221" s="374"/>
      <c r="L221" s="374" t="s">
        <v>584</v>
      </c>
      <c r="M221" s="696"/>
      <c r="N221" s="696"/>
      <c r="O221" s="696"/>
      <c r="P221" s="696"/>
      <c r="Q221" s="696"/>
      <c r="R221" s="696"/>
      <c r="S221" s="696"/>
      <c r="T221" s="375"/>
    </row>
    <row r="222" spans="1:20" ht="12.75">
      <c r="A222" s="372"/>
      <c r="B222" s="373"/>
      <c r="C222" s="373"/>
      <c r="D222" s="373" t="s">
        <v>585</v>
      </c>
      <c r="E222" s="374" t="s">
        <v>586</v>
      </c>
      <c r="F222" s="374"/>
      <c r="G222" s="374"/>
      <c r="H222" s="374"/>
      <c r="I222" s="374"/>
      <c r="J222" s="374"/>
      <c r="K222" s="374"/>
      <c r="L222" s="374" t="s">
        <v>587</v>
      </c>
      <c r="M222" s="696"/>
      <c r="N222" s="696"/>
      <c r="O222" s="696"/>
      <c r="P222" s="696">
        <v>32099</v>
      </c>
      <c r="Q222" s="696"/>
      <c r="R222" s="696"/>
      <c r="S222" s="696"/>
      <c r="T222" s="375">
        <v>32099</v>
      </c>
    </row>
    <row r="223" spans="1:20" ht="12.75">
      <c r="A223" s="372"/>
      <c r="B223" s="373"/>
      <c r="C223" s="373"/>
      <c r="D223" s="373" t="s">
        <v>588</v>
      </c>
      <c r="E223" s="374" t="s">
        <v>589</v>
      </c>
      <c r="F223" s="374"/>
      <c r="G223" s="374"/>
      <c r="H223" s="374"/>
      <c r="I223" s="374"/>
      <c r="J223" s="374"/>
      <c r="K223" s="374"/>
      <c r="L223" s="374" t="s">
        <v>590</v>
      </c>
      <c r="M223" s="696"/>
      <c r="N223" s="696"/>
      <c r="O223" s="696"/>
      <c r="P223" s="696">
        <v>18443973</v>
      </c>
      <c r="Q223" s="696"/>
      <c r="R223" s="696">
        <v>33000</v>
      </c>
      <c r="S223" s="696"/>
      <c r="T223" s="375">
        <v>9929598.25</v>
      </c>
    </row>
    <row r="224" spans="1:20" ht="12.75">
      <c r="A224" s="372"/>
      <c r="B224" s="373"/>
      <c r="C224" s="373"/>
      <c r="D224" s="373" t="s">
        <v>591</v>
      </c>
      <c r="E224" s="374" t="s">
        <v>592</v>
      </c>
      <c r="F224" s="374"/>
      <c r="G224" s="374"/>
      <c r="H224" s="374"/>
      <c r="I224" s="374"/>
      <c r="J224" s="374"/>
      <c r="K224" s="374"/>
      <c r="L224" s="374" t="s">
        <v>593</v>
      </c>
      <c r="M224" s="696">
        <v>767034.62</v>
      </c>
      <c r="N224" s="696"/>
      <c r="O224" s="696"/>
      <c r="P224" s="696"/>
      <c r="Q224" s="696"/>
      <c r="R224" s="696">
        <v>500</v>
      </c>
      <c r="S224" s="696"/>
      <c r="T224" s="375"/>
    </row>
    <row r="225" spans="1:20" ht="12.75">
      <c r="A225" s="372"/>
      <c r="B225" s="373"/>
      <c r="C225" s="373"/>
      <c r="D225" s="373" t="s">
        <v>594</v>
      </c>
      <c r="E225" s="374" t="s">
        <v>595</v>
      </c>
      <c r="F225" s="374"/>
      <c r="G225" s="374"/>
      <c r="H225" s="374"/>
      <c r="I225" s="374"/>
      <c r="J225" s="374"/>
      <c r="K225" s="374"/>
      <c r="L225" s="374" t="s">
        <v>596</v>
      </c>
      <c r="M225" s="696"/>
      <c r="N225" s="696"/>
      <c r="O225" s="696"/>
      <c r="P225" s="696"/>
      <c r="Q225" s="696"/>
      <c r="R225" s="696">
        <v>102257</v>
      </c>
      <c r="S225" s="696"/>
      <c r="T225" s="375"/>
    </row>
    <row r="226" spans="1:20" ht="12.75">
      <c r="A226" s="372"/>
      <c r="B226" s="373"/>
      <c r="C226" s="373"/>
      <c r="D226" s="373" t="s">
        <v>597</v>
      </c>
      <c r="E226" s="374" t="s">
        <v>598</v>
      </c>
      <c r="F226" s="374"/>
      <c r="G226" s="374"/>
      <c r="H226" s="374"/>
      <c r="I226" s="374"/>
      <c r="J226" s="374"/>
      <c r="K226" s="374"/>
      <c r="L226" s="374" t="s">
        <v>599</v>
      </c>
      <c r="M226" s="696">
        <v>1034296.42</v>
      </c>
      <c r="N226" s="696"/>
      <c r="O226" s="696"/>
      <c r="P226" s="696"/>
      <c r="Q226" s="696"/>
      <c r="R226" s="696">
        <v>2436714</v>
      </c>
      <c r="S226" s="696"/>
      <c r="T226" s="375"/>
    </row>
    <row r="227" spans="1:20" ht="12.75">
      <c r="A227" s="372"/>
      <c r="B227" s="373"/>
      <c r="C227" s="373"/>
      <c r="D227" s="373" t="s">
        <v>600</v>
      </c>
      <c r="E227" s="374" t="s">
        <v>601</v>
      </c>
      <c r="F227" s="374"/>
      <c r="G227" s="374"/>
      <c r="H227" s="374"/>
      <c r="I227" s="374"/>
      <c r="J227" s="374"/>
      <c r="K227" s="374"/>
      <c r="L227" s="374" t="s">
        <v>602</v>
      </c>
      <c r="M227" s="696"/>
      <c r="N227" s="696"/>
      <c r="O227" s="696"/>
      <c r="P227" s="696"/>
      <c r="Q227" s="696"/>
      <c r="R227" s="696"/>
      <c r="S227" s="696"/>
      <c r="T227" s="375"/>
    </row>
    <row r="228" spans="1:20" ht="12.75">
      <c r="A228" s="372"/>
      <c r="B228" s="373"/>
      <c r="C228" s="373"/>
      <c r="D228" s="373" t="s">
        <v>603</v>
      </c>
      <c r="E228" s="374" t="s">
        <v>604</v>
      </c>
      <c r="F228" s="374"/>
      <c r="G228" s="374"/>
      <c r="H228" s="374"/>
      <c r="I228" s="374"/>
      <c r="J228" s="374"/>
      <c r="K228" s="374"/>
      <c r="L228" s="374" t="s">
        <v>605</v>
      </c>
      <c r="M228" s="696">
        <v>2248200</v>
      </c>
      <c r="N228" s="696"/>
      <c r="O228" s="696"/>
      <c r="P228" s="696"/>
      <c r="Q228" s="696"/>
      <c r="R228" s="696"/>
      <c r="S228" s="696"/>
      <c r="T228" s="375"/>
    </row>
    <row r="229" spans="1:20" ht="12.75">
      <c r="A229" s="372"/>
      <c r="B229" s="373"/>
      <c r="C229" s="373"/>
      <c r="D229" s="373" t="s">
        <v>606</v>
      </c>
      <c r="E229" s="374" t="s">
        <v>607</v>
      </c>
      <c r="F229" s="374"/>
      <c r="G229" s="374"/>
      <c r="H229" s="374"/>
      <c r="I229" s="374"/>
      <c r="J229" s="374"/>
      <c r="K229" s="374"/>
      <c r="L229" s="374" t="s">
        <v>608</v>
      </c>
      <c r="M229" s="696">
        <v>4043000</v>
      </c>
      <c r="N229" s="696"/>
      <c r="O229" s="696"/>
      <c r="P229" s="696"/>
      <c r="Q229" s="696"/>
      <c r="R229" s="696">
        <v>3700000</v>
      </c>
      <c r="S229" s="696"/>
      <c r="T229" s="375"/>
    </row>
    <row r="230" spans="1:20" ht="12.75">
      <c r="A230" s="372"/>
      <c r="B230" s="373"/>
      <c r="C230" s="373"/>
      <c r="D230" s="373" t="s">
        <v>609</v>
      </c>
      <c r="E230" s="374" t="s">
        <v>610</v>
      </c>
      <c r="F230" s="374"/>
      <c r="G230" s="374"/>
      <c r="H230" s="374"/>
      <c r="I230" s="374"/>
      <c r="J230" s="374"/>
      <c r="K230" s="374"/>
      <c r="L230" s="374" t="s">
        <v>611</v>
      </c>
      <c r="M230" s="696">
        <v>43503087.08</v>
      </c>
      <c r="N230" s="696"/>
      <c r="O230" s="696"/>
      <c r="P230" s="696">
        <v>44734321</v>
      </c>
      <c r="Q230" s="696"/>
      <c r="R230" s="696">
        <v>31041830.48</v>
      </c>
      <c r="S230" s="696"/>
      <c r="T230" s="375">
        <v>46782472</v>
      </c>
    </row>
    <row r="231" spans="1:20" ht="12.75">
      <c r="A231" s="372"/>
      <c r="B231" s="373"/>
      <c r="C231" s="373"/>
      <c r="D231" s="373" t="s">
        <v>612</v>
      </c>
      <c r="E231" s="374" t="s">
        <v>613</v>
      </c>
      <c r="F231" s="374"/>
      <c r="G231" s="374"/>
      <c r="H231" s="374"/>
      <c r="I231" s="374"/>
      <c r="J231" s="374"/>
      <c r="K231" s="374"/>
      <c r="L231" s="374" t="s">
        <v>614</v>
      </c>
      <c r="M231" s="696"/>
      <c r="N231" s="696"/>
      <c r="O231" s="696"/>
      <c r="P231" s="696"/>
      <c r="Q231" s="696"/>
      <c r="R231" s="696"/>
      <c r="S231" s="696"/>
      <c r="T231" s="375"/>
    </row>
    <row r="232" spans="1:20" ht="12.75">
      <c r="A232" s="372"/>
      <c r="B232" s="373"/>
      <c r="C232" s="373"/>
      <c r="D232" s="373" t="s">
        <v>615</v>
      </c>
      <c r="E232" s="374" t="s">
        <v>616</v>
      </c>
      <c r="F232" s="374"/>
      <c r="G232" s="374"/>
      <c r="H232" s="374"/>
      <c r="I232" s="374"/>
      <c r="J232" s="374"/>
      <c r="K232" s="374"/>
      <c r="L232" s="374" t="s">
        <v>617</v>
      </c>
      <c r="M232" s="696">
        <v>1435612.32</v>
      </c>
      <c r="N232" s="696"/>
      <c r="O232" s="696"/>
      <c r="P232" s="696">
        <v>16292745.51</v>
      </c>
      <c r="Q232" s="696"/>
      <c r="R232" s="696">
        <v>2035782</v>
      </c>
      <c r="S232" s="696"/>
      <c r="T232" s="375">
        <v>100628630.18</v>
      </c>
    </row>
    <row r="233" spans="1:20" ht="12.75">
      <c r="A233" s="372"/>
      <c r="B233" s="373"/>
      <c r="C233" s="373"/>
      <c r="D233" s="373" t="s">
        <v>618</v>
      </c>
      <c r="E233" s="374" t="s">
        <v>619</v>
      </c>
      <c r="F233" s="374"/>
      <c r="G233" s="374"/>
      <c r="H233" s="374"/>
      <c r="I233" s="374"/>
      <c r="J233" s="374"/>
      <c r="K233" s="374"/>
      <c r="L233" s="374" t="s">
        <v>620</v>
      </c>
      <c r="M233" s="696"/>
      <c r="N233" s="696"/>
      <c r="O233" s="696"/>
      <c r="P233" s="696">
        <v>38746060.51</v>
      </c>
      <c r="Q233" s="696"/>
      <c r="R233" s="696"/>
      <c r="S233" s="696"/>
      <c r="T233" s="375">
        <v>116193189.8</v>
      </c>
    </row>
    <row r="234" spans="1:20" ht="12.75">
      <c r="A234" s="372"/>
      <c r="B234" s="373"/>
      <c r="C234" s="373"/>
      <c r="D234" s="373" t="s">
        <v>621</v>
      </c>
      <c r="E234" s="374" t="s">
        <v>622</v>
      </c>
      <c r="F234" s="374"/>
      <c r="G234" s="374"/>
      <c r="H234" s="374"/>
      <c r="I234" s="374"/>
      <c r="J234" s="374"/>
      <c r="K234" s="374"/>
      <c r="L234" s="374" t="s">
        <v>623</v>
      </c>
      <c r="M234" s="696"/>
      <c r="N234" s="696"/>
      <c r="O234" s="696"/>
      <c r="P234" s="696"/>
      <c r="Q234" s="696"/>
      <c r="R234" s="696"/>
      <c r="S234" s="696"/>
      <c r="T234" s="375"/>
    </row>
    <row r="235" spans="1:20" ht="12.75">
      <c r="A235" s="372"/>
      <c r="B235" s="373"/>
      <c r="C235" s="373"/>
      <c r="D235" s="373" t="s">
        <v>624</v>
      </c>
      <c r="E235" s="374" t="s">
        <v>625</v>
      </c>
      <c r="F235" s="374"/>
      <c r="G235" s="374"/>
      <c r="H235" s="374"/>
      <c r="I235" s="374"/>
      <c r="J235" s="374"/>
      <c r="K235" s="374"/>
      <c r="L235" s="374" t="s">
        <v>626</v>
      </c>
      <c r="M235" s="696">
        <v>1717945.81</v>
      </c>
      <c r="N235" s="696"/>
      <c r="O235" s="696"/>
      <c r="P235" s="697">
        <v>-10631621.05</v>
      </c>
      <c r="Q235" s="697"/>
      <c r="R235" s="696">
        <v>1154413.26</v>
      </c>
      <c r="S235" s="696"/>
      <c r="T235" s="375">
        <v>9145885.65</v>
      </c>
    </row>
    <row r="236" spans="1:20" ht="12.75">
      <c r="A236" s="372"/>
      <c r="B236" s="373"/>
      <c r="C236" s="373"/>
      <c r="D236" s="373" t="s">
        <v>627</v>
      </c>
      <c r="E236" s="374" t="s">
        <v>628</v>
      </c>
      <c r="F236" s="374"/>
      <c r="G236" s="374"/>
      <c r="H236" s="374"/>
      <c r="I236" s="374"/>
      <c r="J236" s="374"/>
      <c r="K236" s="374"/>
      <c r="L236" s="374" t="s">
        <v>629</v>
      </c>
      <c r="M236" s="696">
        <v>26877</v>
      </c>
      <c r="N236" s="696"/>
      <c r="O236" s="696"/>
      <c r="P236" s="696">
        <v>9396297.87</v>
      </c>
      <c r="Q236" s="696"/>
      <c r="R236" s="696">
        <v>951882</v>
      </c>
      <c r="S236" s="696"/>
      <c r="T236" s="375">
        <v>1061993</v>
      </c>
    </row>
    <row r="237" spans="1:20" ht="12.75">
      <c r="A237" s="372"/>
      <c r="B237" s="373"/>
      <c r="C237" s="373"/>
      <c r="D237" s="373" t="s">
        <v>630</v>
      </c>
      <c r="E237" s="374" t="s">
        <v>631</v>
      </c>
      <c r="F237" s="374"/>
      <c r="G237" s="374"/>
      <c r="H237" s="374"/>
      <c r="I237" s="374"/>
      <c r="J237" s="374"/>
      <c r="K237" s="374"/>
      <c r="L237" s="374" t="s">
        <v>632</v>
      </c>
      <c r="M237" s="696">
        <v>5207924.81</v>
      </c>
      <c r="N237" s="696"/>
      <c r="O237" s="696"/>
      <c r="P237" s="696">
        <v>152600</v>
      </c>
      <c r="Q237" s="696"/>
      <c r="R237" s="696">
        <v>5938605.34</v>
      </c>
      <c r="S237" s="696"/>
      <c r="T237" s="375"/>
    </row>
    <row r="238" spans="1:20" ht="12.75">
      <c r="A238" s="372"/>
      <c r="B238" s="373"/>
      <c r="C238" s="373"/>
      <c r="D238" s="373" t="s">
        <v>633</v>
      </c>
      <c r="E238" s="374" t="s">
        <v>634</v>
      </c>
      <c r="F238" s="374"/>
      <c r="G238" s="374"/>
      <c r="H238" s="374"/>
      <c r="I238" s="374"/>
      <c r="J238" s="374"/>
      <c r="K238" s="374"/>
      <c r="L238" s="374" t="s">
        <v>635</v>
      </c>
      <c r="M238" s="696">
        <v>5063445</v>
      </c>
      <c r="N238" s="696"/>
      <c r="O238" s="696"/>
      <c r="P238" s="696">
        <v>17712463.57</v>
      </c>
      <c r="Q238" s="696"/>
      <c r="R238" s="696">
        <v>3192794.8</v>
      </c>
      <c r="S238" s="696"/>
      <c r="T238" s="375">
        <v>25784679.26</v>
      </c>
    </row>
    <row r="239" spans="1:20" ht="12.75">
      <c r="A239" s="368"/>
      <c r="B239" s="368"/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</row>
    <row r="240" spans="1:20" ht="12.75">
      <c r="A240" s="638"/>
      <c r="B240" s="625"/>
      <c r="C240" s="625" t="s">
        <v>636</v>
      </c>
      <c r="D240" s="625"/>
      <c r="E240" s="626" t="s">
        <v>20</v>
      </c>
      <c r="F240" s="626"/>
      <c r="G240" s="626"/>
      <c r="H240" s="626"/>
      <c r="I240" s="626"/>
      <c r="J240" s="626"/>
      <c r="K240" s="626"/>
      <c r="L240" s="626"/>
      <c r="M240" s="700">
        <v>183246320.06</v>
      </c>
      <c r="N240" s="700"/>
      <c r="O240" s="700"/>
      <c r="P240" s="700">
        <v>23</v>
      </c>
      <c r="Q240" s="700"/>
      <c r="R240" s="700">
        <v>50909450.91</v>
      </c>
      <c r="S240" s="700"/>
      <c r="T240" s="638">
        <v>21419233.31</v>
      </c>
    </row>
    <row r="241" spans="1:20" ht="12.75">
      <c r="A241" s="372"/>
      <c r="B241" s="373"/>
      <c r="C241" s="373"/>
      <c r="D241" s="373" t="s">
        <v>532</v>
      </c>
      <c r="E241" s="374" t="s">
        <v>637</v>
      </c>
      <c r="F241" s="374"/>
      <c r="G241" s="374"/>
      <c r="H241" s="374"/>
      <c r="I241" s="374"/>
      <c r="J241" s="374"/>
      <c r="K241" s="374"/>
      <c r="L241" s="374" t="s">
        <v>638</v>
      </c>
      <c r="M241" s="696">
        <v>183058100</v>
      </c>
      <c r="N241" s="696"/>
      <c r="O241" s="696"/>
      <c r="P241" s="696"/>
      <c r="Q241" s="696"/>
      <c r="R241" s="696">
        <v>49999999.73</v>
      </c>
      <c r="S241" s="696"/>
      <c r="T241" s="375"/>
    </row>
    <row r="242" spans="1:20" ht="12.75">
      <c r="A242" s="372"/>
      <c r="B242" s="373"/>
      <c r="C242" s="373"/>
      <c r="D242" s="373" t="s">
        <v>535</v>
      </c>
      <c r="E242" s="374" t="s">
        <v>639</v>
      </c>
      <c r="F242" s="374"/>
      <c r="G242" s="374"/>
      <c r="H242" s="374"/>
      <c r="I242" s="374"/>
      <c r="J242" s="374"/>
      <c r="K242" s="374"/>
      <c r="L242" s="374" t="s">
        <v>640</v>
      </c>
      <c r="M242" s="696">
        <v>2272.64</v>
      </c>
      <c r="N242" s="696"/>
      <c r="O242" s="696"/>
      <c r="P242" s="696">
        <v>23</v>
      </c>
      <c r="Q242" s="696"/>
      <c r="R242" s="696">
        <v>2915.07</v>
      </c>
      <c r="S242" s="696"/>
      <c r="T242" s="375"/>
    </row>
    <row r="243" spans="1:20" ht="12.75">
      <c r="A243" s="372"/>
      <c r="B243" s="373"/>
      <c r="C243" s="373"/>
      <c r="D243" s="373" t="s">
        <v>538</v>
      </c>
      <c r="E243" s="374" t="s">
        <v>641</v>
      </c>
      <c r="F243" s="374"/>
      <c r="G243" s="374"/>
      <c r="H243" s="374"/>
      <c r="I243" s="374"/>
      <c r="J243" s="374"/>
      <c r="K243" s="374"/>
      <c r="L243" s="374" t="s">
        <v>642</v>
      </c>
      <c r="M243" s="696">
        <v>2322</v>
      </c>
      <c r="N243" s="696"/>
      <c r="O243" s="696"/>
      <c r="P243" s="696"/>
      <c r="Q243" s="696"/>
      <c r="R243" s="696"/>
      <c r="S243" s="696"/>
      <c r="T243" s="375"/>
    </row>
    <row r="244" spans="1:20" ht="12.75">
      <c r="A244" s="372"/>
      <c r="B244" s="373"/>
      <c r="C244" s="373"/>
      <c r="D244" s="373" t="s">
        <v>541</v>
      </c>
      <c r="E244" s="374" t="s">
        <v>643</v>
      </c>
      <c r="F244" s="374"/>
      <c r="G244" s="374"/>
      <c r="H244" s="374"/>
      <c r="I244" s="374"/>
      <c r="J244" s="374"/>
      <c r="K244" s="374"/>
      <c r="L244" s="374" t="s">
        <v>644</v>
      </c>
      <c r="M244" s="696">
        <v>183625.42</v>
      </c>
      <c r="N244" s="696"/>
      <c r="O244" s="696"/>
      <c r="P244" s="696"/>
      <c r="Q244" s="696"/>
      <c r="R244" s="696">
        <v>906536.11</v>
      </c>
      <c r="S244" s="696"/>
      <c r="T244" s="375">
        <v>21419233.31</v>
      </c>
    </row>
    <row r="245" spans="1:20" ht="12.75">
      <c r="A245" s="372"/>
      <c r="B245" s="373"/>
      <c r="C245" s="373"/>
      <c r="D245" s="373" t="s">
        <v>544</v>
      </c>
      <c r="E245" s="374" t="s">
        <v>645</v>
      </c>
      <c r="F245" s="374"/>
      <c r="G245" s="374"/>
      <c r="H245" s="374"/>
      <c r="I245" s="374"/>
      <c r="J245" s="374"/>
      <c r="K245" s="374"/>
      <c r="L245" s="374" t="s">
        <v>646</v>
      </c>
      <c r="M245" s="696"/>
      <c r="N245" s="696"/>
      <c r="O245" s="696"/>
      <c r="P245" s="696"/>
      <c r="Q245" s="696"/>
      <c r="R245" s="696"/>
      <c r="S245" s="696"/>
      <c r="T245" s="375"/>
    </row>
    <row r="246" spans="1:20" ht="12.75">
      <c r="A246" s="368"/>
      <c r="B246" s="368"/>
      <c r="C246" s="368"/>
      <c r="D246" s="368"/>
      <c r="E246" s="368"/>
      <c r="F246" s="368"/>
      <c r="G246" s="368"/>
      <c r="H246" s="368"/>
      <c r="I246" s="368"/>
      <c r="J246" s="368"/>
      <c r="K246" s="368"/>
      <c r="L246" s="368"/>
      <c r="M246" s="368"/>
      <c r="N246" s="368"/>
      <c r="O246" s="368"/>
      <c r="P246" s="368"/>
      <c r="Q246" s="368"/>
      <c r="R246" s="368"/>
      <c r="S246" s="368"/>
      <c r="T246" s="368"/>
    </row>
    <row r="247" spans="1:20" ht="12.75">
      <c r="A247" s="638"/>
      <c r="B247" s="625"/>
      <c r="C247" s="625" t="s">
        <v>647</v>
      </c>
      <c r="D247" s="625"/>
      <c r="E247" s="626" t="s">
        <v>648</v>
      </c>
      <c r="F247" s="626"/>
      <c r="G247" s="626"/>
      <c r="H247" s="626"/>
      <c r="I247" s="626"/>
      <c r="J247" s="626"/>
      <c r="K247" s="626"/>
      <c r="L247" s="626"/>
      <c r="M247" s="700">
        <v>207123016.76</v>
      </c>
      <c r="N247" s="700"/>
      <c r="O247" s="700"/>
      <c r="P247" s="700"/>
      <c r="Q247" s="700"/>
      <c r="R247" s="700">
        <v>196730842.76</v>
      </c>
      <c r="S247" s="700"/>
      <c r="T247" s="638"/>
    </row>
    <row r="248" spans="1:20" ht="12.75">
      <c r="A248" s="372"/>
      <c r="B248" s="373"/>
      <c r="C248" s="373"/>
      <c r="D248" s="373" t="s">
        <v>535</v>
      </c>
      <c r="E248" s="374" t="s">
        <v>649</v>
      </c>
      <c r="F248" s="374"/>
      <c r="G248" s="374"/>
      <c r="H248" s="374"/>
      <c r="I248" s="374"/>
      <c r="J248" s="374"/>
      <c r="K248" s="374"/>
      <c r="L248" s="374" t="s">
        <v>650</v>
      </c>
      <c r="M248" s="696">
        <v>207123016.76</v>
      </c>
      <c r="N248" s="696"/>
      <c r="O248" s="696"/>
      <c r="P248" s="696"/>
      <c r="Q248" s="696"/>
      <c r="R248" s="696">
        <v>196730842.76</v>
      </c>
      <c r="S248" s="696"/>
      <c r="T248" s="375"/>
    </row>
    <row r="249" spans="1:20" ht="12.75">
      <c r="A249" s="368"/>
      <c r="B249" s="368"/>
      <c r="C249" s="368"/>
      <c r="D249" s="368"/>
      <c r="E249" s="368"/>
      <c r="F249" s="368"/>
      <c r="G249" s="368"/>
      <c r="H249" s="368"/>
      <c r="I249" s="368"/>
      <c r="J249" s="368"/>
      <c r="K249" s="368"/>
      <c r="L249" s="368"/>
      <c r="M249" s="368"/>
      <c r="N249" s="368"/>
      <c r="O249" s="368"/>
      <c r="P249" s="368"/>
      <c r="Q249" s="368"/>
      <c r="R249" s="368"/>
      <c r="S249" s="368"/>
      <c r="T249" s="368"/>
    </row>
    <row r="250" spans="1:20" ht="12.75">
      <c r="A250" s="638"/>
      <c r="B250" s="625"/>
      <c r="C250" s="625" t="s">
        <v>651</v>
      </c>
      <c r="D250" s="625"/>
      <c r="E250" s="626" t="s">
        <v>652</v>
      </c>
      <c r="F250" s="626"/>
      <c r="G250" s="626"/>
      <c r="H250" s="626"/>
      <c r="I250" s="626"/>
      <c r="J250" s="626"/>
      <c r="K250" s="626"/>
      <c r="L250" s="626"/>
      <c r="M250" s="700"/>
      <c r="N250" s="700"/>
      <c r="O250" s="700"/>
      <c r="P250" s="700"/>
      <c r="Q250" s="700"/>
      <c r="R250" s="700"/>
      <c r="S250" s="700"/>
      <c r="T250" s="638"/>
    </row>
    <row r="251" spans="1:20" ht="12.75">
      <c r="A251" s="372"/>
      <c r="B251" s="373"/>
      <c r="C251" s="373"/>
      <c r="D251" s="373" t="s">
        <v>532</v>
      </c>
      <c r="E251" s="374" t="s">
        <v>652</v>
      </c>
      <c r="F251" s="374"/>
      <c r="G251" s="374"/>
      <c r="H251" s="374"/>
      <c r="I251" s="374"/>
      <c r="J251" s="374"/>
      <c r="K251" s="374"/>
      <c r="L251" s="374" t="s">
        <v>653</v>
      </c>
      <c r="M251" s="696"/>
      <c r="N251" s="696"/>
      <c r="O251" s="696"/>
      <c r="P251" s="696"/>
      <c r="Q251" s="696"/>
      <c r="R251" s="696"/>
      <c r="S251" s="696"/>
      <c r="T251" s="375"/>
    </row>
    <row r="252" spans="1:20" ht="12.75">
      <c r="A252" s="372"/>
      <c r="B252" s="373"/>
      <c r="C252" s="373"/>
      <c r="D252" s="373" t="s">
        <v>535</v>
      </c>
      <c r="E252" s="374" t="s">
        <v>654</v>
      </c>
      <c r="F252" s="374"/>
      <c r="G252" s="374"/>
      <c r="H252" s="374"/>
      <c r="I252" s="374"/>
      <c r="J252" s="374"/>
      <c r="K252" s="374"/>
      <c r="L252" s="374" t="s">
        <v>655</v>
      </c>
      <c r="M252" s="696"/>
      <c r="N252" s="696"/>
      <c r="O252" s="696"/>
      <c r="P252" s="696"/>
      <c r="Q252" s="696"/>
      <c r="R252" s="696"/>
      <c r="S252" s="696"/>
      <c r="T252" s="375"/>
    </row>
    <row r="253" spans="1:20" ht="12.75">
      <c r="A253" s="624" t="s">
        <v>656</v>
      </c>
      <c r="B253" s="624"/>
      <c r="C253" s="624"/>
      <c r="D253" s="624"/>
      <c r="E253" s="624" t="s">
        <v>657</v>
      </c>
      <c r="F253" s="624"/>
      <c r="G253" s="624"/>
      <c r="H253" s="624"/>
      <c r="I253" s="624"/>
      <c r="J253" s="624"/>
      <c r="K253" s="624"/>
      <c r="L253" s="623"/>
      <c r="M253" s="699">
        <v>874001790.77</v>
      </c>
      <c r="N253" s="699"/>
      <c r="O253" s="699"/>
      <c r="P253" s="699">
        <v>407454540.15</v>
      </c>
      <c r="Q253" s="699"/>
      <c r="R253" s="699">
        <v>726045314.56</v>
      </c>
      <c r="S253" s="699"/>
      <c r="T253" s="637">
        <v>593496286.47</v>
      </c>
    </row>
    <row r="254" spans="1:20" ht="12.75">
      <c r="A254" s="368"/>
      <c r="B254" s="368"/>
      <c r="C254" s="368"/>
      <c r="D254" s="368"/>
      <c r="E254" s="368"/>
      <c r="F254" s="368"/>
      <c r="G254" s="368"/>
      <c r="H254" s="368"/>
      <c r="I254" s="368"/>
      <c r="J254" s="368"/>
      <c r="K254" s="368"/>
      <c r="L254" s="368"/>
      <c r="M254" s="368"/>
      <c r="N254" s="368"/>
      <c r="O254" s="368"/>
      <c r="P254" s="368"/>
      <c r="Q254" s="368"/>
      <c r="R254" s="368"/>
      <c r="S254" s="368"/>
      <c r="T254" s="368"/>
    </row>
    <row r="255" spans="1:20" ht="12.75">
      <c r="A255" s="638"/>
      <c r="B255" s="625"/>
      <c r="C255" s="625" t="s">
        <v>530</v>
      </c>
      <c r="D255" s="625"/>
      <c r="E255" s="626" t="s">
        <v>658</v>
      </c>
      <c r="F255" s="626"/>
      <c r="G255" s="626"/>
      <c r="H255" s="626"/>
      <c r="I255" s="626"/>
      <c r="J255" s="626"/>
      <c r="K255" s="626"/>
      <c r="L255" s="626"/>
      <c r="M255" s="700">
        <v>63172267.48</v>
      </c>
      <c r="N255" s="700"/>
      <c r="O255" s="700"/>
      <c r="P255" s="700">
        <v>406786944.52</v>
      </c>
      <c r="Q255" s="700"/>
      <c r="R255" s="700">
        <v>63717371.43</v>
      </c>
      <c r="S255" s="700"/>
      <c r="T255" s="638">
        <v>560145663.16</v>
      </c>
    </row>
    <row r="256" spans="1:20" ht="12.75">
      <c r="A256" s="372"/>
      <c r="B256" s="373"/>
      <c r="C256" s="373"/>
      <c r="D256" s="373" t="s">
        <v>532</v>
      </c>
      <c r="E256" s="374" t="s">
        <v>659</v>
      </c>
      <c r="F256" s="374"/>
      <c r="G256" s="374"/>
      <c r="H256" s="374"/>
      <c r="I256" s="374"/>
      <c r="J256" s="374"/>
      <c r="K256" s="374"/>
      <c r="L256" s="374" t="s">
        <v>660</v>
      </c>
      <c r="M256" s="696"/>
      <c r="N256" s="696"/>
      <c r="O256" s="696"/>
      <c r="P256" s="696"/>
      <c r="Q256" s="696"/>
      <c r="R256" s="696">
        <v>56622.8</v>
      </c>
      <c r="S256" s="696"/>
      <c r="T256" s="375"/>
    </row>
    <row r="257" spans="1:20" ht="12.75">
      <c r="A257" s="372"/>
      <c r="B257" s="373"/>
      <c r="C257" s="373"/>
      <c r="D257" s="373" t="s">
        <v>535</v>
      </c>
      <c r="E257" s="374" t="s">
        <v>661</v>
      </c>
      <c r="F257" s="374"/>
      <c r="G257" s="374"/>
      <c r="H257" s="374"/>
      <c r="I257" s="374"/>
      <c r="J257" s="374"/>
      <c r="K257" s="374"/>
      <c r="L257" s="374" t="s">
        <v>662</v>
      </c>
      <c r="M257" s="696">
        <v>48704</v>
      </c>
      <c r="N257" s="696"/>
      <c r="O257" s="696"/>
      <c r="P257" s="696">
        <v>252379.38</v>
      </c>
      <c r="Q257" s="696"/>
      <c r="R257" s="696">
        <v>36242.06</v>
      </c>
      <c r="S257" s="696"/>
      <c r="T257" s="375">
        <v>358448.81</v>
      </c>
    </row>
    <row r="258" spans="1:20" ht="12.75">
      <c r="A258" s="372"/>
      <c r="B258" s="373"/>
      <c r="C258" s="373"/>
      <c r="D258" s="373" t="s">
        <v>538</v>
      </c>
      <c r="E258" s="374" t="s">
        <v>663</v>
      </c>
      <c r="F258" s="374"/>
      <c r="G258" s="374"/>
      <c r="H258" s="374"/>
      <c r="I258" s="374"/>
      <c r="J258" s="374"/>
      <c r="K258" s="374"/>
      <c r="L258" s="374" t="s">
        <v>664</v>
      </c>
      <c r="M258" s="696"/>
      <c r="N258" s="696"/>
      <c r="O258" s="696"/>
      <c r="P258" s="696">
        <v>220139304.24</v>
      </c>
      <c r="Q258" s="696"/>
      <c r="R258" s="696"/>
      <c r="S258" s="696"/>
      <c r="T258" s="375">
        <v>219207277.76</v>
      </c>
    </row>
    <row r="259" spans="1:20" ht="12.75">
      <c r="A259" s="372"/>
      <c r="B259" s="373"/>
      <c r="C259" s="373"/>
      <c r="D259" s="373" t="s">
        <v>541</v>
      </c>
      <c r="E259" s="374" t="s">
        <v>665</v>
      </c>
      <c r="F259" s="374"/>
      <c r="G259" s="374"/>
      <c r="H259" s="374"/>
      <c r="I259" s="374"/>
      <c r="J259" s="374"/>
      <c r="K259" s="374"/>
      <c r="L259" s="374" t="s">
        <v>666</v>
      </c>
      <c r="M259" s="696">
        <v>350000</v>
      </c>
      <c r="N259" s="696"/>
      <c r="O259" s="696"/>
      <c r="P259" s="696"/>
      <c r="Q259" s="696"/>
      <c r="R259" s="696">
        <v>426953.94</v>
      </c>
      <c r="S259" s="696"/>
      <c r="T259" s="375"/>
    </row>
    <row r="260" spans="1:20" ht="12.75">
      <c r="A260" s="372"/>
      <c r="B260" s="373"/>
      <c r="C260" s="373"/>
      <c r="D260" s="373" t="s">
        <v>544</v>
      </c>
      <c r="E260" s="374" t="s">
        <v>667</v>
      </c>
      <c r="F260" s="374"/>
      <c r="G260" s="374"/>
      <c r="H260" s="374"/>
      <c r="I260" s="374"/>
      <c r="J260" s="374"/>
      <c r="K260" s="374"/>
      <c r="L260" s="374" t="s">
        <v>668</v>
      </c>
      <c r="M260" s="696">
        <v>20654927</v>
      </c>
      <c r="N260" s="696"/>
      <c r="O260" s="696"/>
      <c r="P260" s="696"/>
      <c r="Q260" s="696"/>
      <c r="R260" s="696">
        <v>20843416</v>
      </c>
      <c r="S260" s="696"/>
      <c r="T260" s="375"/>
    </row>
    <row r="261" spans="1:20" ht="12.75">
      <c r="A261" s="372"/>
      <c r="B261" s="373"/>
      <c r="C261" s="373"/>
      <c r="D261" s="373" t="s">
        <v>547</v>
      </c>
      <c r="E261" s="374" t="s">
        <v>669</v>
      </c>
      <c r="F261" s="374"/>
      <c r="G261" s="374"/>
      <c r="H261" s="374"/>
      <c r="I261" s="374"/>
      <c r="J261" s="374"/>
      <c r="K261" s="374"/>
      <c r="L261" s="374" t="s">
        <v>670</v>
      </c>
      <c r="M261" s="696">
        <v>29970898.65</v>
      </c>
      <c r="N261" s="696"/>
      <c r="O261" s="696"/>
      <c r="P261" s="696"/>
      <c r="Q261" s="696"/>
      <c r="R261" s="696">
        <v>28014585.9</v>
      </c>
      <c r="S261" s="696"/>
      <c r="T261" s="375"/>
    </row>
    <row r="262" spans="1:20" ht="12.75">
      <c r="A262" s="372"/>
      <c r="B262" s="373"/>
      <c r="C262" s="373"/>
      <c r="D262" s="373" t="s">
        <v>553</v>
      </c>
      <c r="E262" s="374" t="s">
        <v>671</v>
      </c>
      <c r="F262" s="374"/>
      <c r="G262" s="374"/>
      <c r="H262" s="374"/>
      <c r="I262" s="374"/>
      <c r="J262" s="374"/>
      <c r="K262" s="374"/>
      <c r="L262" s="374" t="s">
        <v>672</v>
      </c>
      <c r="M262" s="696"/>
      <c r="N262" s="696"/>
      <c r="O262" s="696"/>
      <c r="P262" s="696"/>
      <c r="Q262" s="696"/>
      <c r="R262" s="696">
        <v>471776.63</v>
      </c>
      <c r="S262" s="696"/>
      <c r="T262" s="375"/>
    </row>
    <row r="263" spans="1:20" ht="12.75">
      <c r="A263" s="372"/>
      <c r="B263" s="373"/>
      <c r="C263" s="373"/>
      <c r="D263" s="373" t="s">
        <v>555</v>
      </c>
      <c r="E263" s="374" t="s">
        <v>592</v>
      </c>
      <c r="F263" s="374"/>
      <c r="G263" s="374"/>
      <c r="H263" s="374"/>
      <c r="I263" s="374"/>
      <c r="J263" s="374"/>
      <c r="K263" s="374"/>
      <c r="L263" s="374" t="s">
        <v>673</v>
      </c>
      <c r="M263" s="696"/>
      <c r="N263" s="696"/>
      <c r="O263" s="696"/>
      <c r="P263" s="696">
        <v>1610764.58</v>
      </c>
      <c r="Q263" s="696"/>
      <c r="R263" s="696">
        <v>15937.67</v>
      </c>
      <c r="S263" s="696"/>
      <c r="T263" s="375">
        <v>3939445.07</v>
      </c>
    </row>
    <row r="264" spans="1:20" ht="12.75">
      <c r="A264" s="372"/>
      <c r="B264" s="373"/>
      <c r="C264" s="373"/>
      <c r="D264" s="373" t="s">
        <v>558</v>
      </c>
      <c r="E264" s="374" t="s">
        <v>595</v>
      </c>
      <c r="F264" s="374"/>
      <c r="G264" s="374"/>
      <c r="H264" s="374"/>
      <c r="I264" s="374"/>
      <c r="J264" s="374"/>
      <c r="K264" s="374"/>
      <c r="L264" s="374" t="s">
        <v>674</v>
      </c>
      <c r="M264" s="696">
        <v>6357384</v>
      </c>
      <c r="N264" s="696"/>
      <c r="O264" s="696"/>
      <c r="P264" s="696"/>
      <c r="Q264" s="696"/>
      <c r="R264" s="696">
        <v>6658658.04</v>
      </c>
      <c r="S264" s="696"/>
      <c r="T264" s="375"/>
    </row>
    <row r="265" spans="1:20" ht="12.75">
      <c r="A265" s="372"/>
      <c r="B265" s="373"/>
      <c r="C265" s="373"/>
      <c r="D265" s="373" t="s">
        <v>561</v>
      </c>
      <c r="E265" s="374" t="s">
        <v>675</v>
      </c>
      <c r="F265" s="374"/>
      <c r="G265" s="374"/>
      <c r="H265" s="374"/>
      <c r="I265" s="374"/>
      <c r="J265" s="374"/>
      <c r="K265" s="374"/>
      <c r="L265" s="374" t="s">
        <v>676</v>
      </c>
      <c r="M265" s="696"/>
      <c r="N265" s="696"/>
      <c r="O265" s="696"/>
      <c r="P265" s="696"/>
      <c r="Q265" s="696"/>
      <c r="R265" s="696"/>
      <c r="S265" s="696"/>
      <c r="T265" s="375"/>
    </row>
    <row r="266" spans="1:20" ht="12.75">
      <c r="A266" s="372"/>
      <c r="B266" s="373"/>
      <c r="C266" s="373"/>
      <c r="D266" s="373" t="s">
        <v>564</v>
      </c>
      <c r="E266" s="374" t="s">
        <v>677</v>
      </c>
      <c r="F266" s="374"/>
      <c r="G266" s="374"/>
      <c r="H266" s="374"/>
      <c r="I266" s="374"/>
      <c r="J266" s="374"/>
      <c r="K266" s="374"/>
      <c r="L266" s="374" t="s">
        <v>678</v>
      </c>
      <c r="M266" s="696">
        <v>4966</v>
      </c>
      <c r="N266" s="696"/>
      <c r="O266" s="696"/>
      <c r="P266" s="696"/>
      <c r="Q266" s="696"/>
      <c r="R266" s="696">
        <v>19799</v>
      </c>
      <c r="S266" s="696"/>
      <c r="T266" s="375"/>
    </row>
    <row r="267" spans="1:20" ht="12.75">
      <c r="A267" s="372"/>
      <c r="B267" s="373"/>
      <c r="C267" s="373"/>
      <c r="D267" s="373" t="s">
        <v>567</v>
      </c>
      <c r="E267" s="374" t="s">
        <v>679</v>
      </c>
      <c r="F267" s="374"/>
      <c r="G267" s="374"/>
      <c r="H267" s="374"/>
      <c r="I267" s="374"/>
      <c r="J267" s="374"/>
      <c r="K267" s="374"/>
      <c r="L267" s="374" t="s">
        <v>680</v>
      </c>
      <c r="M267" s="696"/>
      <c r="N267" s="696"/>
      <c r="O267" s="696"/>
      <c r="P267" s="696"/>
      <c r="Q267" s="696"/>
      <c r="R267" s="696"/>
      <c r="S267" s="696"/>
      <c r="T267" s="375"/>
    </row>
    <row r="268" spans="1:20" ht="12.75">
      <c r="A268" s="372"/>
      <c r="B268" s="373"/>
      <c r="C268" s="373"/>
      <c r="D268" s="373" t="s">
        <v>570</v>
      </c>
      <c r="E268" s="374" t="s">
        <v>681</v>
      </c>
      <c r="F268" s="374"/>
      <c r="G268" s="374"/>
      <c r="H268" s="374"/>
      <c r="I268" s="374"/>
      <c r="J268" s="374"/>
      <c r="K268" s="374"/>
      <c r="L268" s="374" t="s">
        <v>682</v>
      </c>
      <c r="M268" s="696">
        <v>8005</v>
      </c>
      <c r="N268" s="696"/>
      <c r="O268" s="696"/>
      <c r="P268" s="696">
        <v>118538341.48</v>
      </c>
      <c r="Q268" s="696"/>
      <c r="R268" s="696">
        <v>500000</v>
      </c>
      <c r="S268" s="696"/>
      <c r="T268" s="375">
        <v>214228249</v>
      </c>
    </row>
    <row r="269" spans="1:20" ht="12.75">
      <c r="A269" s="372"/>
      <c r="B269" s="373"/>
      <c r="C269" s="373"/>
      <c r="D269" s="373" t="s">
        <v>573</v>
      </c>
      <c r="E269" s="374" t="s">
        <v>683</v>
      </c>
      <c r="F269" s="374"/>
      <c r="G269" s="374"/>
      <c r="H269" s="374"/>
      <c r="I269" s="374"/>
      <c r="J269" s="374"/>
      <c r="K269" s="374"/>
      <c r="L269" s="374" t="s">
        <v>684</v>
      </c>
      <c r="M269" s="696"/>
      <c r="N269" s="696"/>
      <c r="O269" s="696"/>
      <c r="P269" s="696">
        <v>85349079.2</v>
      </c>
      <c r="Q269" s="696"/>
      <c r="R269" s="696"/>
      <c r="S269" s="696"/>
      <c r="T269" s="375">
        <v>180477648</v>
      </c>
    </row>
    <row r="270" spans="1:20" ht="12.75">
      <c r="A270" s="372"/>
      <c r="B270" s="373"/>
      <c r="C270" s="373"/>
      <c r="D270" s="373" t="s">
        <v>576</v>
      </c>
      <c r="E270" s="374" t="s">
        <v>685</v>
      </c>
      <c r="F270" s="374"/>
      <c r="G270" s="374"/>
      <c r="H270" s="374"/>
      <c r="I270" s="374"/>
      <c r="J270" s="374"/>
      <c r="K270" s="374"/>
      <c r="L270" s="374" t="s">
        <v>686</v>
      </c>
      <c r="M270" s="696">
        <v>4959604.67</v>
      </c>
      <c r="N270" s="696"/>
      <c r="O270" s="696"/>
      <c r="P270" s="696"/>
      <c r="Q270" s="696"/>
      <c r="R270" s="696">
        <v>3700000</v>
      </c>
      <c r="S270" s="696"/>
      <c r="T270" s="375"/>
    </row>
    <row r="271" spans="1:20" ht="12.75">
      <c r="A271" s="372"/>
      <c r="B271" s="373"/>
      <c r="C271" s="373"/>
      <c r="D271" s="373" t="s">
        <v>579</v>
      </c>
      <c r="E271" s="374" t="s">
        <v>687</v>
      </c>
      <c r="F271" s="374"/>
      <c r="G271" s="374"/>
      <c r="H271" s="374"/>
      <c r="I271" s="374"/>
      <c r="J271" s="374"/>
      <c r="K271" s="374"/>
      <c r="L271" s="374" t="s">
        <v>688</v>
      </c>
      <c r="M271" s="696">
        <v>817778.16</v>
      </c>
      <c r="N271" s="696"/>
      <c r="O271" s="696"/>
      <c r="P271" s="697">
        <v>-19102924.36</v>
      </c>
      <c r="Q271" s="697"/>
      <c r="R271" s="696">
        <v>2973379.39</v>
      </c>
      <c r="S271" s="696"/>
      <c r="T271" s="544">
        <v>-58065405.48</v>
      </c>
    </row>
    <row r="272" spans="1:20" ht="12.75">
      <c r="A272" s="368"/>
      <c r="B272" s="368"/>
      <c r="C272" s="368"/>
      <c r="D272" s="368"/>
      <c r="E272" s="368"/>
      <c r="F272" s="368"/>
      <c r="G272" s="368"/>
      <c r="H272" s="368"/>
      <c r="I272" s="368"/>
      <c r="J272" s="368"/>
      <c r="K272" s="368"/>
      <c r="L272" s="368"/>
      <c r="M272" s="368"/>
      <c r="N272" s="368"/>
      <c r="O272" s="368"/>
      <c r="P272" s="368"/>
      <c r="Q272" s="368"/>
      <c r="R272" s="368"/>
      <c r="S272" s="368"/>
      <c r="T272" s="368"/>
    </row>
    <row r="273" spans="1:20" ht="12.75">
      <c r="A273" s="638"/>
      <c r="B273" s="625"/>
      <c r="C273" s="625" t="s">
        <v>636</v>
      </c>
      <c r="D273" s="625"/>
      <c r="E273" s="626" t="s">
        <v>689</v>
      </c>
      <c r="F273" s="626"/>
      <c r="G273" s="626"/>
      <c r="H273" s="626"/>
      <c r="I273" s="626"/>
      <c r="J273" s="626"/>
      <c r="K273" s="626"/>
      <c r="L273" s="626"/>
      <c r="M273" s="700">
        <v>185396020.85</v>
      </c>
      <c r="N273" s="700"/>
      <c r="O273" s="700"/>
      <c r="P273" s="700">
        <v>667595.63</v>
      </c>
      <c r="Q273" s="700"/>
      <c r="R273" s="700">
        <v>54095250.93</v>
      </c>
      <c r="S273" s="700"/>
      <c r="T273" s="638">
        <v>33350623.31</v>
      </c>
    </row>
    <row r="274" spans="1:20" ht="12.75">
      <c r="A274" s="372"/>
      <c r="B274" s="373"/>
      <c r="C274" s="373"/>
      <c r="D274" s="373" t="s">
        <v>532</v>
      </c>
      <c r="E274" s="374" t="s">
        <v>690</v>
      </c>
      <c r="F274" s="374"/>
      <c r="G274" s="374"/>
      <c r="H274" s="374"/>
      <c r="I274" s="374"/>
      <c r="J274" s="374"/>
      <c r="K274" s="374"/>
      <c r="L274" s="374" t="s">
        <v>691</v>
      </c>
      <c r="M274" s="696">
        <v>182681900</v>
      </c>
      <c r="N274" s="696"/>
      <c r="O274" s="696"/>
      <c r="P274" s="696"/>
      <c r="Q274" s="696"/>
      <c r="R274" s="696">
        <v>50809470.06</v>
      </c>
      <c r="S274" s="696"/>
      <c r="T274" s="375"/>
    </row>
    <row r="275" spans="1:20" ht="12.75">
      <c r="A275" s="372"/>
      <c r="B275" s="373"/>
      <c r="C275" s="373"/>
      <c r="D275" s="373" t="s">
        <v>535</v>
      </c>
      <c r="E275" s="374" t="s">
        <v>639</v>
      </c>
      <c r="F275" s="374"/>
      <c r="G275" s="374"/>
      <c r="H275" s="374"/>
      <c r="I275" s="374"/>
      <c r="J275" s="374"/>
      <c r="K275" s="374"/>
      <c r="L275" s="374" t="s">
        <v>692</v>
      </c>
      <c r="M275" s="696">
        <v>2568267.27</v>
      </c>
      <c r="N275" s="696"/>
      <c r="O275" s="696"/>
      <c r="P275" s="696">
        <v>667595.63</v>
      </c>
      <c r="Q275" s="696"/>
      <c r="R275" s="696">
        <v>3073975.87</v>
      </c>
      <c r="S275" s="696"/>
      <c r="T275" s="375">
        <v>1267323.31</v>
      </c>
    </row>
    <row r="276" spans="1:20" ht="12.75">
      <c r="A276" s="372"/>
      <c r="B276" s="373"/>
      <c r="C276" s="373"/>
      <c r="D276" s="373" t="s">
        <v>538</v>
      </c>
      <c r="E276" s="374" t="s">
        <v>693</v>
      </c>
      <c r="F276" s="374"/>
      <c r="G276" s="374"/>
      <c r="H276" s="374"/>
      <c r="I276" s="374"/>
      <c r="J276" s="374"/>
      <c r="K276" s="374"/>
      <c r="L276" s="374" t="s">
        <v>694</v>
      </c>
      <c r="M276" s="696"/>
      <c r="N276" s="696"/>
      <c r="O276" s="696"/>
      <c r="P276" s="696"/>
      <c r="Q276" s="696"/>
      <c r="R276" s="696"/>
      <c r="S276" s="696"/>
      <c r="T276" s="375"/>
    </row>
    <row r="277" spans="1:20" ht="12.75">
      <c r="A277" s="372"/>
      <c r="B277" s="373"/>
      <c r="C277" s="373"/>
      <c r="D277" s="373" t="s">
        <v>541</v>
      </c>
      <c r="E277" s="374" t="s">
        <v>695</v>
      </c>
      <c r="F277" s="374"/>
      <c r="G277" s="374"/>
      <c r="H277" s="374"/>
      <c r="I277" s="374"/>
      <c r="J277" s="374"/>
      <c r="K277" s="374"/>
      <c r="L277" s="374" t="s">
        <v>696</v>
      </c>
      <c r="M277" s="696">
        <v>145853.58</v>
      </c>
      <c r="N277" s="696"/>
      <c r="O277" s="696"/>
      <c r="P277" s="696"/>
      <c r="Q277" s="696"/>
      <c r="R277" s="696">
        <v>211805</v>
      </c>
      <c r="S277" s="696"/>
      <c r="T277" s="375">
        <v>32083300</v>
      </c>
    </row>
    <row r="278" spans="1:20" ht="12.75">
      <c r="A278" s="372"/>
      <c r="B278" s="373"/>
      <c r="C278" s="373"/>
      <c r="D278" s="373" t="s">
        <v>544</v>
      </c>
      <c r="E278" s="374" t="s">
        <v>697</v>
      </c>
      <c r="F278" s="374"/>
      <c r="G278" s="374"/>
      <c r="H278" s="374"/>
      <c r="I278" s="374"/>
      <c r="J278" s="374"/>
      <c r="K278" s="374"/>
      <c r="L278" s="374" t="s">
        <v>698</v>
      </c>
      <c r="M278" s="696"/>
      <c r="N278" s="696"/>
      <c r="O278" s="696"/>
      <c r="P278" s="696"/>
      <c r="Q278" s="696"/>
      <c r="R278" s="696"/>
      <c r="S278" s="696"/>
      <c r="T278" s="375"/>
    </row>
    <row r="279" spans="1:20" ht="12.75">
      <c r="A279" s="372"/>
      <c r="B279" s="373"/>
      <c r="C279" s="373"/>
      <c r="D279" s="373" t="s">
        <v>547</v>
      </c>
      <c r="E279" s="374" t="s">
        <v>699</v>
      </c>
      <c r="F279" s="374"/>
      <c r="G279" s="374"/>
      <c r="H279" s="374"/>
      <c r="I279" s="374"/>
      <c r="J279" s="374"/>
      <c r="K279" s="374"/>
      <c r="L279" s="374" t="s">
        <v>700</v>
      </c>
      <c r="M279" s="696"/>
      <c r="N279" s="696"/>
      <c r="O279" s="696"/>
      <c r="P279" s="696"/>
      <c r="Q279" s="696"/>
      <c r="R279" s="696"/>
      <c r="S279" s="696"/>
      <c r="T279" s="375"/>
    </row>
    <row r="280" spans="1:20" ht="12.75">
      <c r="A280" s="368"/>
      <c r="B280" s="368"/>
      <c r="C280" s="368"/>
      <c r="D280" s="368"/>
      <c r="E280" s="368"/>
      <c r="F280" s="368"/>
      <c r="G280" s="368"/>
      <c r="H280" s="368"/>
      <c r="I280" s="368"/>
      <c r="J280" s="368"/>
      <c r="K280" s="368"/>
      <c r="L280" s="368"/>
      <c r="M280" s="368"/>
      <c r="N280" s="368"/>
      <c r="O280" s="368"/>
      <c r="P280" s="368"/>
      <c r="Q280" s="368"/>
      <c r="R280" s="368"/>
      <c r="S280" s="368"/>
      <c r="T280" s="368"/>
    </row>
    <row r="281" spans="1:20" ht="12.75">
      <c r="A281" s="638"/>
      <c r="B281" s="625"/>
      <c r="C281" s="625" t="s">
        <v>701</v>
      </c>
      <c r="D281" s="625"/>
      <c r="E281" s="626" t="s">
        <v>702</v>
      </c>
      <c r="F281" s="626"/>
      <c r="G281" s="626"/>
      <c r="H281" s="626"/>
      <c r="I281" s="626"/>
      <c r="J281" s="626"/>
      <c r="K281" s="626"/>
      <c r="L281" s="626"/>
      <c r="M281" s="700">
        <v>552101433.45</v>
      </c>
      <c r="N281" s="700"/>
      <c r="O281" s="700"/>
      <c r="P281" s="700"/>
      <c r="Q281" s="700"/>
      <c r="R281" s="700">
        <v>535526089.08</v>
      </c>
      <c r="S281" s="700"/>
      <c r="T281" s="638"/>
    </row>
    <row r="282" spans="1:20" ht="12.75">
      <c r="A282" s="372"/>
      <c r="B282" s="373"/>
      <c r="C282" s="373"/>
      <c r="D282" s="373" t="s">
        <v>535</v>
      </c>
      <c r="E282" s="374" t="s">
        <v>703</v>
      </c>
      <c r="F282" s="374"/>
      <c r="G282" s="374"/>
      <c r="H282" s="374"/>
      <c r="I282" s="374"/>
      <c r="J282" s="374"/>
      <c r="K282" s="374"/>
      <c r="L282" s="374" t="s">
        <v>704</v>
      </c>
      <c r="M282" s="696">
        <v>552101433.45</v>
      </c>
      <c r="N282" s="696"/>
      <c r="O282" s="696"/>
      <c r="P282" s="696"/>
      <c r="Q282" s="696"/>
      <c r="R282" s="696">
        <v>535526089.08</v>
      </c>
      <c r="S282" s="696"/>
      <c r="T282" s="375"/>
    </row>
    <row r="283" spans="1:20" ht="12.75">
      <c r="A283" s="368"/>
      <c r="B283" s="368"/>
      <c r="C283" s="368"/>
      <c r="D283" s="368"/>
      <c r="E283" s="368"/>
      <c r="F283" s="368"/>
      <c r="G283" s="368"/>
      <c r="H283" s="368"/>
      <c r="I283" s="368"/>
      <c r="J283" s="368"/>
      <c r="K283" s="368"/>
      <c r="L283" s="368"/>
      <c r="M283" s="368"/>
      <c r="N283" s="368"/>
      <c r="O283" s="368"/>
      <c r="P283" s="368"/>
      <c r="Q283" s="368"/>
      <c r="R283" s="368"/>
      <c r="S283" s="368"/>
      <c r="T283" s="368"/>
    </row>
    <row r="284" spans="1:20" ht="12.75">
      <c r="A284" s="638"/>
      <c r="B284" s="625"/>
      <c r="C284" s="625" t="s">
        <v>651</v>
      </c>
      <c r="D284" s="625"/>
      <c r="E284" s="626" t="s">
        <v>705</v>
      </c>
      <c r="F284" s="626"/>
      <c r="G284" s="626"/>
      <c r="H284" s="626"/>
      <c r="I284" s="626"/>
      <c r="J284" s="626"/>
      <c r="K284" s="626"/>
      <c r="L284" s="626"/>
      <c r="M284" s="700">
        <v>73332068.99</v>
      </c>
      <c r="N284" s="700"/>
      <c r="O284" s="700"/>
      <c r="P284" s="700"/>
      <c r="Q284" s="700"/>
      <c r="R284" s="700">
        <v>72706603.12</v>
      </c>
      <c r="S284" s="700"/>
      <c r="T284" s="638"/>
    </row>
    <row r="285" spans="1:20" ht="12.75">
      <c r="A285" s="372"/>
      <c r="B285" s="373"/>
      <c r="C285" s="373"/>
      <c r="D285" s="373" t="s">
        <v>532</v>
      </c>
      <c r="E285" s="374" t="s">
        <v>706</v>
      </c>
      <c r="F285" s="374"/>
      <c r="G285" s="374"/>
      <c r="H285" s="374"/>
      <c r="I285" s="374"/>
      <c r="J285" s="374"/>
      <c r="K285" s="374"/>
      <c r="L285" s="374" t="s">
        <v>707</v>
      </c>
      <c r="M285" s="696"/>
      <c r="N285" s="696"/>
      <c r="O285" s="696"/>
      <c r="P285" s="696"/>
      <c r="Q285" s="696"/>
      <c r="R285" s="696"/>
      <c r="S285" s="696"/>
      <c r="T285" s="375"/>
    </row>
    <row r="286" spans="1:20" ht="12.75">
      <c r="A286" s="372"/>
      <c r="B286" s="373"/>
      <c r="C286" s="373"/>
      <c r="D286" s="373" t="s">
        <v>535</v>
      </c>
      <c r="E286" s="374" t="s">
        <v>708</v>
      </c>
      <c r="F286" s="374"/>
      <c r="G286" s="374"/>
      <c r="H286" s="374"/>
      <c r="I286" s="374"/>
      <c r="J286" s="374"/>
      <c r="K286" s="374"/>
      <c r="L286" s="374" t="s">
        <v>709</v>
      </c>
      <c r="M286" s="696"/>
      <c r="N286" s="696"/>
      <c r="O286" s="696"/>
      <c r="P286" s="696"/>
      <c r="Q286" s="696"/>
      <c r="R286" s="696"/>
      <c r="S286" s="696"/>
      <c r="T286" s="375"/>
    </row>
    <row r="287" spans="1:20" ht="12.75">
      <c r="A287" s="372"/>
      <c r="B287" s="373"/>
      <c r="C287" s="373"/>
      <c r="D287" s="373" t="s">
        <v>538</v>
      </c>
      <c r="E287" s="374" t="s">
        <v>710</v>
      </c>
      <c r="F287" s="374"/>
      <c r="G287" s="374"/>
      <c r="H287" s="374"/>
      <c r="I287" s="374"/>
      <c r="J287" s="374"/>
      <c r="K287" s="374"/>
      <c r="L287" s="374" t="s">
        <v>711</v>
      </c>
      <c r="M287" s="696"/>
      <c r="N287" s="696"/>
      <c r="O287" s="696"/>
      <c r="P287" s="696"/>
      <c r="Q287" s="696"/>
      <c r="R287" s="696"/>
      <c r="S287" s="696"/>
      <c r="T287" s="375"/>
    </row>
    <row r="288" spans="1:20" ht="12.75">
      <c r="A288" s="372"/>
      <c r="B288" s="373"/>
      <c r="C288" s="373"/>
      <c r="D288" s="373" t="s">
        <v>541</v>
      </c>
      <c r="E288" s="374" t="s">
        <v>712</v>
      </c>
      <c r="F288" s="374"/>
      <c r="G288" s="374"/>
      <c r="H288" s="374"/>
      <c r="I288" s="374"/>
      <c r="J288" s="374"/>
      <c r="K288" s="374"/>
      <c r="L288" s="374" t="s">
        <v>713</v>
      </c>
      <c r="M288" s="696"/>
      <c r="N288" s="696"/>
      <c r="O288" s="696"/>
      <c r="P288" s="696"/>
      <c r="Q288" s="696"/>
      <c r="R288" s="696"/>
      <c r="S288" s="696"/>
      <c r="T288" s="375"/>
    </row>
    <row r="289" spans="1:20" ht="12.75">
      <c r="A289" s="372"/>
      <c r="B289" s="373"/>
      <c r="C289" s="373"/>
      <c r="D289" s="373" t="s">
        <v>544</v>
      </c>
      <c r="E289" s="374" t="s">
        <v>714</v>
      </c>
      <c r="F289" s="374"/>
      <c r="G289" s="374"/>
      <c r="H289" s="374"/>
      <c r="I289" s="374"/>
      <c r="J289" s="374"/>
      <c r="K289" s="374"/>
      <c r="L289" s="374" t="s">
        <v>715</v>
      </c>
      <c r="M289" s="696">
        <v>73332068.99</v>
      </c>
      <c r="N289" s="696"/>
      <c r="O289" s="696"/>
      <c r="P289" s="696"/>
      <c r="Q289" s="696"/>
      <c r="R289" s="696">
        <v>72706603.12</v>
      </c>
      <c r="S289" s="696"/>
      <c r="T289" s="375"/>
    </row>
    <row r="290" spans="1:20" ht="12.75">
      <c r="A290" s="372"/>
      <c r="B290" s="373"/>
      <c r="C290" s="373"/>
      <c r="D290" s="373" t="s">
        <v>547</v>
      </c>
      <c r="E290" s="374" t="s">
        <v>716</v>
      </c>
      <c r="F290" s="374"/>
      <c r="G290" s="374"/>
      <c r="H290" s="374"/>
      <c r="I290" s="374"/>
      <c r="J290" s="374"/>
      <c r="K290" s="374"/>
      <c r="L290" s="374" t="s">
        <v>717</v>
      </c>
      <c r="M290" s="696"/>
      <c r="N290" s="696"/>
      <c r="O290" s="696"/>
      <c r="P290" s="696"/>
      <c r="Q290" s="696"/>
      <c r="R290" s="696"/>
      <c r="S290" s="696"/>
      <c r="T290" s="375"/>
    </row>
    <row r="291" spans="1:20" ht="12.75">
      <c r="A291" s="624" t="s">
        <v>718</v>
      </c>
      <c r="B291" s="624"/>
      <c r="C291" s="624"/>
      <c r="D291" s="624"/>
      <c r="E291" s="624" t="s">
        <v>719</v>
      </c>
      <c r="F291" s="624"/>
      <c r="G291" s="624"/>
      <c r="H291" s="624"/>
      <c r="I291" s="624"/>
      <c r="J291" s="624"/>
      <c r="K291" s="624"/>
      <c r="L291" s="623"/>
      <c r="M291" s="699"/>
      <c r="N291" s="699"/>
      <c r="O291" s="699"/>
      <c r="P291" s="699"/>
      <c r="Q291" s="699"/>
      <c r="R291" s="699"/>
      <c r="S291" s="699"/>
      <c r="T291" s="637"/>
    </row>
    <row r="292" spans="1:20" ht="12.75">
      <c r="A292" s="368"/>
      <c r="B292" s="368"/>
      <c r="C292" s="368"/>
      <c r="D292" s="368"/>
      <c r="E292" s="368"/>
      <c r="F292" s="368"/>
      <c r="G292" s="368"/>
      <c r="H292" s="368"/>
      <c r="I292" s="368"/>
      <c r="J292" s="368"/>
      <c r="K292" s="368"/>
      <c r="L292" s="368"/>
      <c r="M292" s="368"/>
      <c r="N292" s="368"/>
      <c r="O292" s="368"/>
      <c r="P292" s="368"/>
      <c r="Q292" s="368"/>
      <c r="R292" s="368"/>
      <c r="S292" s="368"/>
      <c r="T292" s="368"/>
    </row>
    <row r="293" spans="1:20" ht="12.75">
      <c r="A293" s="372"/>
      <c r="B293" s="373"/>
      <c r="C293" s="373"/>
      <c r="D293" s="373" t="s">
        <v>532</v>
      </c>
      <c r="E293" s="374" t="s">
        <v>720</v>
      </c>
      <c r="F293" s="374"/>
      <c r="G293" s="374"/>
      <c r="H293" s="374"/>
      <c r="I293" s="374"/>
      <c r="J293" s="374"/>
      <c r="K293" s="374"/>
      <c r="L293" s="374" t="s">
        <v>721</v>
      </c>
      <c r="M293" s="696">
        <v>33975277.19</v>
      </c>
      <c r="N293" s="696"/>
      <c r="O293" s="696"/>
      <c r="P293" s="696">
        <v>54378195.95</v>
      </c>
      <c r="Q293" s="696"/>
      <c r="R293" s="697">
        <v>-20879443.33</v>
      </c>
      <c r="S293" s="697"/>
      <c r="T293" s="375">
        <v>8522031.97</v>
      </c>
    </row>
    <row r="294" spans="1:20" ht="12.75">
      <c r="A294" s="372"/>
      <c r="B294" s="373"/>
      <c r="C294" s="373"/>
      <c r="D294" s="373" t="s">
        <v>535</v>
      </c>
      <c r="E294" s="374" t="s">
        <v>722</v>
      </c>
      <c r="F294" s="374"/>
      <c r="G294" s="374"/>
      <c r="H294" s="374"/>
      <c r="I294" s="374"/>
      <c r="J294" s="374"/>
      <c r="K294" s="374"/>
      <c r="L294" s="374" t="s">
        <v>721</v>
      </c>
      <c r="M294" s="696">
        <v>33975277.19</v>
      </c>
      <c r="N294" s="696"/>
      <c r="O294" s="696"/>
      <c r="P294" s="696">
        <v>54378195.95</v>
      </c>
      <c r="Q294" s="696"/>
      <c r="R294" s="697">
        <v>-20879443.33</v>
      </c>
      <c r="S294" s="697"/>
      <c r="T294" s="375">
        <v>8522031.97</v>
      </c>
    </row>
    <row r="295" spans="1:20" ht="12.75">
      <c r="A295" s="377"/>
      <c r="B295" s="377"/>
      <c r="C295" s="377"/>
      <c r="D295" s="377"/>
      <c r="E295" s="377"/>
      <c r="F295" s="377"/>
      <c r="G295" s="377"/>
      <c r="H295" s="377"/>
      <c r="I295" s="377"/>
      <c r="J295" s="377"/>
      <c r="K295" s="377"/>
      <c r="L295" s="377"/>
      <c r="M295" s="377"/>
      <c r="N295" s="377" t="s">
        <v>723</v>
      </c>
      <c r="O295" s="377"/>
      <c r="P295" s="377"/>
      <c r="Q295" s="377"/>
      <c r="R295" s="377"/>
      <c r="S295" s="377"/>
      <c r="T295" s="377"/>
    </row>
    <row r="296" spans="1:20" ht="12.75">
      <c r="A296" s="266" t="s">
        <v>2322</v>
      </c>
      <c r="B296" s="266"/>
      <c r="C296" s="266"/>
      <c r="D296" s="266"/>
      <c r="E296" s="266"/>
      <c r="F296" s="266"/>
      <c r="G296" s="266"/>
      <c r="H296" s="266"/>
      <c r="I296" s="267"/>
      <c r="J296" s="267"/>
      <c r="K296" s="267"/>
      <c r="L296" s="267"/>
      <c r="M296" s="267"/>
      <c r="N296" s="267" t="s">
        <v>1768</v>
      </c>
      <c r="O296" s="267"/>
      <c r="P296" s="267"/>
      <c r="Q296" s="267"/>
      <c r="R296" s="267"/>
      <c r="S296" s="268"/>
      <c r="T296" s="268" t="s">
        <v>1016</v>
      </c>
    </row>
    <row r="297" spans="1:20" ht="12.75">
      <c r="A297" s="225" t="s">
        <v>1017</v>
      </c>
      <c r="B297" s="225"/>
      <c r="C297" s="225"/>
      <c r="D297" s="225"/>
      <c r="E297" s="225"/>
      <c r="F297" s="225"/>
      <c r="G297" s="225"/>
      <c r="H297" s="225"/>
      <c r="I297" s="225"/>
      <c r="J297" s="225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 t="s">
        <v>2295</v>
      </c>
    </row>
    <row r="298" spans="1:20" ht="12.75">
      <c r="A298" s="227"/>
      <c r="B298" s="227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69"/>
      <c r="P298" s="269"/>
      <c r="Q298" s="269"/>
      <c r="R298" s="269"/>
      <c r="S298" s="269"/>
      <c r="T298" s="269" t="s">
        <v>2296</v>
      </c>
    </row>
    <row r="299" spans="1:20" ht="21">
      <c r="A299" s="228"/>
      <c r="B299" s="228"/>
      <c r="C299" s="228"/>
      <c r="D299" s="228"/>
      <c r="E299" s="228"/>
      <c r="F299" s="228"/>
      <c r="G299" s="228"/>
      <c r="H299" s="228"/>
      <c r="I299" s="228"/>
      <c r="J299" s="228"/>
      <c r="K299" s="272" t="s">
        <v>2297</v>
      </c>
      <c r="L299" s="272"/>
      <c r="M299" s="272"/>
      <c r="N299" s="272"/>
      <c r="O299" s="272"/>
      <c r="P299" s="272"/>
      <c r="Q299" s="272"/>
      <c r="R299" s="272"/>
      <c r="S299" s="272"/>
      <c r="T299" s="272"/>
    </row>
    <row r="300" spans="1:20" ht="12.75">
      <c r="A300" s="228"/>
      <c r="B300" s="228"/>
      <c r="C300" s="230"/>
      <c r="D300" s="230"/>
      <c r="E300" s="230"/>
      <c r="F300" s="230"/>
      <c r="G300" s="230"/>
      <c r="H300" s="230"/>
      <c r="I300" s="230"/>
      <c r="J300" s="230"/>
      <c r="K300" s="273" t="s">
        <v>513</v>
      </c>
      <c r="L300" s="273"/>
      <c r="M300" s="273"/>
      <c r="N300" s="273"/>
      <c r="O300" s="273"/>
      <c r="P300" s="273"/>
      <c r="Q300" s="273"/>
      <c r="R300" s="273"/>
      <c r="S300" s="273"/>
      <c r="T300" s="273"/>
    </row>
    <row r="301" spans="1:20" ht="12.75">
      <c r="A301" s="228"/>
      <c r="B301" s="228"/>
      <c r="C301" s="228"/>
      <c r="D301" s="228"/>
      <c r="E301" s="228"/>
      <c r="F301" s="228"/>
      <c r="G301" s="228"/>
      <c r="H301" s="228"/>
      <c r="I301" s="228"/>
      <c r="J301" s="228"/>
      <c r="K301" s="228" t="s">
        <v>2229</v>
      </c>
      <c r="L301" s="228"/>
      <c r="M301" s="228"/>
      <c r="N301" s="228"/>
      <c r="O301" s="228"/>
      <c r="P301" s="228"/>
      <c r="Q301" s="228"/>
      <c r="R301" s="228"/>
      <c r="S301" s="228"/>
      <c r="T301" s="228"/>
    </row>
    <row r="302" spans="1:20" ht="13.5">
      <c r="A302" s="228"/>
      <c r="B302" s="228"/>
      <c r="C302" s="228"/>
      <c r="D302" s="228"/>
      <c r="E302" s="228"/>
      <c r="F302" s="228"/>
      <c r="G302" s="228"/>
      <c r="H302" s="228"/>
      <c r="I302" s="228"/>
      <c r="J302" s="228"/>
      <c r="K302" s="233" t="s">
        <v>515</v>
      </c>
      <c r="L302" s="234" t="s">
        <v>794</v>
      </c>
      <c r="M302" s="234"/>
      <c r="N302" s="234"/>
      <c r="O302" s="234"/>
      <c r="P302" s="234"/>
      <c r="Q302" s="234"/>
      <c r="R302" s="234"/>
      <c r="S302" s="234"/>
      <c r="T302" s="234"/>
    </row>
    <row r="303" spans="1:20" ht="13.5">
      <c r="A303" s="228"/>
      <c r="B303" s="228"/>
      <c r="C303" s="228"/>
      <c r="D303" s="228"/>
      <c r="E303" s="228"/>
      <c r="F303" s="228"/>
      <c r="G303" s="228"/>
      <c r="H303" s="228"/>
      <c r="I303" s="228"/>
      <c r="J303" s="228"/>
      <c r="K303" s="228" t="s">
        <v>511</v>
      </c>
      <c r="L303" s="234" t="s">
        <v>154</v>
      </c>
      <c r="M303" s="234"/>
      <c r="N303" s="234"/>
      <c r="O303" s="234"/>
      <c r="P303" s="234"/>
      <c r="Q303" s="234"/>
      <c r="R303" s="234"/>
      <c r="S303" s="234"/>
      <c r="T303" s="234"/>
    </row>
    <row r="304" spans="1:20" ht="13.5">
      <c r="A304" s="228"/>
      <c r="B304" s="228"/>
      <c r="C304" s="228"/>
      <c r="D304" s="228"/>
      <c r="E304" s="228"/>
      <c r="F304" s="228"/>
      <c r="G304" s="228"/>
      <c r="H304" s="228"/>
      <c r="I304" s="228"/>
      <c r="J304" s="228"/>
      <c r="K304" s="228" t="s">
        <v>516</v>
      </c>
      <c r="L304" s="234" t="s">
        <v>155</v>
      </c>
      <c r="M304" s="234"/>
      <c r="N304" s="234"/>
      <c r="O304" s="234"/>
      <c r="P304" s="234"/>
      <c r="Q304" s="234"/>
      <c r="R304" s="234"/>
      <c r="S304" s="234"/>
      <c r="T304" s="234"/>
    </row>
    <row r="305" spans="1:20" ht="12.75">
      <c r="A305" s="351"/>
      <c r="B305" s="351"/>
      <c r="C305" s="351"/>
      <c r="D305" s="351"/>
      <c r="E305" s="351"/>
      <c r="F305" s="351"/>
      <c r="G305" s="351"/>
      <c r="H305" s="351"/>
      <c r="I305" s="351"/>
      <c r="J305" s="351"/>
      <c r="K305" s="351"/>
      <c r="L305" s="351"/>
      <c r="M305" s="351"/>
      <c r="N305" s="351"/>
      <c r="O305" s="351"/>
      <c r="P305" s="351"/>
      <c r="Q305" s="351"/>
      <c r="R305" s="351"/>
      <c r="S305" s="351"/>
      <c r="T305" s="351"/>
    </row>
    <row r="306" spans="1:20" ht="12.75">
      <c r="A306" s="270" t="s">
        <v>1808</v>
      </c>
      <c r="B306" s="270"/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</row>
    <row r="307" spans="1:20" ht="12.75">
      <c r="A307" s="353" t="s">
        <v>1809</v>
      </c>
      <c r="B307" s="353"/>
      <c r="C307" s="353"/>
      <c r="D307" s="353"/>
      <c r="E307" s="353"/>
      <c r="F307" s="353"/>
      <c r="G307" s="353"/>
      <c r="H307" s="353"/>
      <c r="I307" s="353"/>
      <c r="J307" s="353"/>
      <c r="K307" s="353"/>
      <c r="L307" s="353"/>
      <c r="M307" s="353"/>
      <c r="N307" s="353"/>
      <c r="O307" s="353" t="s">
        <v>1810</v>
      </c>
      <c r="P307" s="353"/>
      <c r="Q307" s="353"/>
      <c r="R307" s="353"/>
      <c r="S307" s="353"/>
      <c r="T307" s="353"/>
    </row>
    <row r="308" spans="1:20" ht="12.75">
      <c r="A308" s="228"/>
      <c r="B308" s="228"/>
      <c r="C308" s="228"/>
      <c r="D308" s="228"/>
      <c r="E308" s="228"/>
      <c r="F308" s="228"/>
      <c r="G308" s="228" t="s">
        <v>1811</v>
      </c>
      <c r="H308" s="228"/>
      <c r="I308" s="228"/>
      <c r="J308" s="270" t="s">
        <v>154</v>
      </c>
      <c r="K308" s="270"/>
      <c r="L308" s="270"/>
      <c r="M308" s="270"/>
      <c r="N308" s="270"/>
      <c r="O308" s="228"/>
      <c r="P308" s="228" t="s">
        <v>1812</v>
      </c>
      <c r="Q308" s="270" t="s">
        <v>1813</v>
      </c>
      <c r="R308" s="270"/>
      <c r="S308" s="270"/>
      <c r="T308" s="270"/>
    </row>
    <row r="309" spans="1:20" ht="12.75">
      <c r="A309" s="228"/>
      <c r="B309" s="228"/>
      <c r="C309" s="228"/>
      <c r="D309" s="228"/>
      <c r="E309" s="228"/>
      <c r="F309" s="228"/>
      <c r="G309" s="228" t="s">
        <v>1814</v>
      </c>
      <c r="H309" s="228"/>
      <c r="I309" s="228"/>
      <c r="J309" s="270" t="s">
        <v>1815</v>
      </c>
      <c r="K309" s="270"/>
      <c r="L309" s="270"/>
      <c r="M309" s="270"/>
      <c r="N309" s="270"/>
      <c r="O309" s="228"/>
      <c r="P309" s="228" t="s">
        <v>1816</v>
      </c>
      <c r="Q309" s="270"/>
      <c r="R309" s="270"/>
      <c r="S309" s="270"/>
      <c r="T309" s="270"/>
    </row>
    <row r="310" spans="1:20" ht="12.75">
      <c r="A310" s="228"/>
      <c r="B310" s="228"/>
      <c r="C310" s="228"/>
      <c r="D310" s="228"/>
      <c r="E310" s="228"/>
      <c r="F310" s="228"/>
      <c r="G310" s="228" t="s">
        <v>1948</v>
      </c>
      <c r="H310" s="228"/>
      <c r="I310" s="228"/>
      <c r="J310" s="270" t="s">
        <v>1949</v>
      </c>
      <c r="K310" s="270"/>
      <c r="L310" s="270"/>
      <c r="M310" s="270"/>
      <c r="N310" s="270"/>
      <c r="O310" s="228"/>
      <c r="P310" s="228" t="s">
        <v>1950</v>
      </c>
      <c r="Q310" s="270" t="s">
        <v>1951</v>
      </c>
      <c r="R310" s="270"/>
      <c r="S310" s="270"/>
      <c r="T310" s="270"/>
    </row>
    <row r="311" spans="1:20" ht="12.75">
      <c r="A311" s="619" t="s">
        <v>2231</v>
      </c>
      <c r="B311" s="619"/>
      <c r="C311" s="619"/>
      <c r="D311" s="619"/>
      <c r="E311" s="619"/>
      <c r="F311" s="619"/>
      <c r="G311" s="619" t="s">
        <v>512</v>
      </c>
      <c r="H311" s="619"/>
      <c r="I311" s="619"/>
      <c r="J311" s="619"/>
      <c r="K311" s="619"/>
      <c r="L311" s="619"/>
      <c r="M311" s="619"/>
      <c r="N311" s="620"/>
      <c r="O311" s="620" t="s">
        <v>522</v>
      </c>
      <c r="P311" s="620"/>
      <c r="Q311" s="620" t="s">
        <v>2298</v>
      </c>
      <c r="R311" s="620"/>
      <c r="S311" s="620" t="s">
        <v>2299</v>
      </c>
      <c r="T311" s="620" t="s">
        <v>521</v>
      </c>
    </row>
    <row r="312" spans="1:20" ht="12.75">
      <c r="A312" s="639"/>
      <c r="B312" s="639"/>
      <c r="C312" s="639" t="s">
        <v>2300</v>
      </c>
      <c r="D312" s="639"/>
      <c r="E312" s="639"/>
      <c r="F312" s="639"/>
      <c r="G312" s="639"/>
      <c r="H312" s="639"/>
      <c r="I312" s="639"/>
      <c r="J312" s="639"/>
      <c r="K312" s="639"/>
      <c r="L312" s="639"/>
      <c r="M312" s="639"/>
      <c r="N312" s="698">
        <v>6425444009.66</v>
      </c>
      <c r="O312" s="698"/>
      <c r="P312" s="698">
        <v>1401737669.19</v>
      </c>
      <c r="Q312" s="698"/>
      <c r="R312" s="698">
        <v>1254347635.75</v>
      </c>
      <c r="S312" s="698"/>
      <c r="T312" s="640">
        <v>6572834043.1</v>
      </c>
    </row>
    <row r="313" spans="1:20" ht="12.75">
      <c r="A313" s="616"/>
      <c r="B313" s="625"/>
      <c r="C313" s="625"/>
      <c r="D313" s="625" t="s">
        <v>528</v>
      </c>
      <c r="E313" s="626" t="s">
        <v>2136</v>
      </c>
      <c r="F313" s="626"/>
      <c r="G313" s="626"/>
      <c r="H313" s="626"/>
      <c r="I313" s="626"/>
      <c r="J313" s="626"/>
      <c r="K313" s="626"/>
      <c r="L313" s="626"/>
      <c r="M313" s="626"/>
      <c r="N313" s="692">
        <v>5598275944.66</v>
      </c>
      <c r="O313" s="692"/>
      <c r="P313" s="692">
        <v>82917498.93</v>
      </c>
      <c r="Q313" s="692"/>
      <c r="R313" s="692">
        <v>22968732.39</v>
      </c>
      <c r="S313" s="692"/>
      <c r="T313" s="641">
        <v>5658224711.2</v>
      </c>
    </row>
    <row r="314" spans="1:20" ht="12.75">
      <c r="A314" s="617"/>
      <c r="B314" s="617"/>
      <c r="C314" s="617"/>
      <c r="D314" s="629" t="s">
        <v>2237</v>
      </c>
      <c r="E314" s="629"/>
      <c r="F314" s="629"/>
      <c r="G314" s="629"/>
      <c r="H314" s="629" t="s">
        <v>2137</v>
      </c>
      <c r="I314" s="629"/>
      <c r="J314" s="629"/>
      <c r="K314" s="629"/>
      <c r="L314" s="629"/>
      <c r="M314" s="629"/>
      <c r="N314" s="695">
        <v>7104233933.28</v>
      </c>
      <c r="O314" s="695"/>
      <c r="P314" s="695">
        <v>32212281.36</v>
      </c>
      <c r="Q314" s="695"/>
      <c r="R314" s="695">
        <v>10115605.31</v>
      </c>
      <c r="S314" s="695"/>
      <c r="T314" s="642">
        <v>7126330609.33</v>
      </c>
    </row>
    <row r="315" spans="1:20" ht="12.75">
      <c r="A315" s="617"/>
      <c r="B315" s="617"/>
      <c r="C315" s="617"/>
      <c r="D315" s="617"/>
      <c r="E315" s="617"/>
      <c r="F315" s="374" t="s">
        <v>532</v>
      </c>
      <c r="G315" s="374"/>
      <c r="H315" s="374"/>
      <c r="I315" s="374" t="s">
        <v>2301</v>
      </c>
      <c r="J315" s="374"/>
      <c r="K315" s="374"/>
      <c r="L315" s="374"/>
      <c r="M315" s="374"/>
      <c r="N315" s="373"/>
      <c r="O315" s="373" t="s">
        <v>721</v>
      </c>
      <c r="P315" s="693"/>
      <c r="Q315" s="693"/>
      <c r="R315" s="693"/>
      <c r="S315" s="693"/>
      <c r="T315" s="618" t="s">
        <v>721</v>
      </c>
    </row>
    <row r="316" spans="1:20" ht="12.75">
      <c r="A316" s="617"/>
      <c r="B316" s="617"/>
      <c r="C316" s="617"/>
      <c r="D316" s="617"/>
      <c r="E316" s="617"/>
      <c r="F316" s="374" t="s">
        <v>535</v>
      </c>
      <c r="G316" s="374"/>
      <c r="H316" s="374"/>
      <c r="I316" s="374" t="s">
        <v>2302</v>
      </c>
      <c r="J316" s="374"/>
      <c r="K316" s="374"/>
      <c r="L316" s="374"/>
      <c r="M316" s="374"/>
      <c r="N316" s="373"/>
      <c r="O316" s="373" t="s">
        <v>721</v>
      </c>
      <c r="P316" s="693"/>
      <c r="Q316" s="693"/>
      <c r="R316" s="693">
        <v>386769.27</v>
      </c>
      <c r="S316" s="693"/>
      <c r="T316" s="618" t="s">
        <v>721</v>
      </c>
    </row>
    <row r="317" spans="1:20" ht="12.75">
      <c r="A317" s="617"/>
      <c r="B317" s="617"/>
      <c r="C317" s="617"/>
      <c r="D317" s="617"/>
      <c r="E317" s="617"/>
      <c r="F317" s="374" t="s">
        <v>538</v>
      </c>
      <c r="G317" s="374"/>
      <c r="H317" s="374"/>
      <c r="I317" s="374" t="s">
        <v>2303</v>
      </c>
      <c r="J317" s="374"/>
      <c r="K317" s="374"/>
      <c r="L317" s="374"/>
      <c r="M317" s="374"/>
      <c r="N317" s="373"/>
      <c r="O317" s="373" t="s">
        <v>721</v>
      </c>
      <c r="P317" s="693">
        <v>4871539</v>
      </c>
      <c r="Q317" s="693"/>
      <c r="R317" s="693">
        <v>3193648.52</v>
      </c>
      <c r="S317" s="693"/>
      <c r="T317" s="618" t="s">
        <v>721</v>
      </c>
    </row>
    <row r="318" spans="1:20" ht="12.75">
      <c r="A318" s="617"/>
      <c r="B318" s="617"/>
      <c r="C318" s="617"/>
      <c r="D318" s="617"/>
      <c r="E318" s="617"/>
      <c r="F318" s="374" t="s">
        <v>541</v>
      </c>
      <c r="G318" s="374"/>
      <c r="H318" s="374"/>
      <c r="I318" s="374" t="s">
        <v>2304</v>
      </c>
      <c r="J318" s="374"/>
      <c r="K318" s="374"/>
      <c r="L318" s="374"/>
      <c r="M318" s="374"/>
      <c r="N318" s="373"/>
      <c r="O318" s="373" t="s">
        <v>721</v>
      </c>
      <c r="P318" s="693"/>
      <c r="Q318" s="693"/>
      <c r="R318" s="693"/>
      <c r="S318" s="693"/>
      <c r="T318" s="618" t="s">
        <v>721</v>
      </c>
    </row>
    <row r="319" spans="1:20" ht="12.75">
      <c r="A319" s="617"/>
      <c r="B319" s="617"/>
      <c r="C319" s="617"/>
      <c r="D319" s="617"/>
      <c r="E319" s="617"/>
      <c r="F319" s="374" t="s">
        <v>544</v>
      </c>
      <c r="G319" s="374"/>
      <c r="H319" s="374"/>
      <c r="I319" s="374" t="s">
        <v>2305</v>
      </c>
      <c r="J319" s="374"/>
      <c r="K319" s="374"/>
      <c r="L319" s="374"/>
      <c r="M319" s="374"/>
      <c r="N319" s="373"/>
      <c r="O319" s="373" t="s">
        <v>721</v>
      </c>
      <c r="P319" s="693"/>
      <c r="Q319" s="693"/>
      <c r="R319" s="693"/>
      <c r="S319" s="693"/>
      <c r="T319" s="618" t="s">
        <v>721</v>
      </c>
    </row>
    <row r="320" spans="1:20" ht="12.75">
      <c r="A320" s="617"/>
      <c r="B320" s="617"/>
      <c r="C320" s="617"/>
      <c r="D320" s="617"/>
      <c r="E320" s="617"/>
      <c r="F320" s="374" t="s">
        <v>547</v>
      </c>
      <c r="G320" s="374"/>
      <c r="H320" s="374"/>
      <c r="I320" s="374" t="s">
        <v>2306</v>
      </c>
      <c r="J320" s="374"/>
      <c r="K320" s="374"/>
      <c r="L320" s="374"/>
      <c r="M320" s="374"/>
      <c r="N320" s="373"/>
      <c r="O320" s="373" t="s">
        <v>721</v>
      </c>
      <c r="P320" s="693">
        <v>27340742.36</v>
      </c>
      <c r="Q320" s="693"/>
      <c r="R320" s="693">
        <v>6535187.52</v>
      </c>
      <c r="S320" s="693"/>
      <c r="T320" s="618" t="s">
        <v>721</v>
      </c>
    </row>
    <row r="321" spans="1:20" ht="12.75">
      <c r="A321" s="617"/>
      <c r="B321" s="617"/>
      <c r="C321" s="617"/>
      <c r="D321" s="629" t="s">
        <v>2250</v>
      </c>
      <c r="E321" s="629"/>
      <c r="F321" s="629"/>
      <c r="G321" s="629"/>
      <c r="H321" s="629" t="s">
        <v>2307</v>
      </c>
      <c r="I321" s="629"/>
      <c r="J321" s="629"/>
      <c r="K321" s="629"/>
      <c r="L321" s="629"/>
      <c r="M321" s="629"/>
      <c r="N321" s="695"/>
      <c r="O321" s="695"/>
      <c r="P321" s="695"/>
      <c r="Q321" s="695"/>
      <c r="R321" s="695"/>
      <c r="S321" s="695"/>
      <c r="T321" s="642"/>
    </row>
    <row r="322" spans="1:20" ht="12.75">
      <c r="A322" s="617"/>
      <c r="B322" s="617"/>
      <c r="C322" s="617"/>
      <c r="D322" s="629" t="s">
        <v>2260</v>
      </c>
      <c r="E322" s="629"/>
      <c r="F322" s="629"/>
      <c r="G322" s="629"/>
      <c r="H322" s="629" t="s">
        <v>2139</v>
      </c>
      <c r="I322" s="629"/>
      <c r="J322" s="629"/>
      <c r="K322" s="629"/>
      <c r="L322" s="629"/>
      <c r="M322" s="629"/>
      <c r="N322" s="695">
        <v>64607336.44</v>
      </c>
      <c r="O322" s="695"/>
      <c r="P322" s="695">
        <v>31956064.57</v>
      </c>
      <c r="Q322" s="695"/>
      <c r="R322" s="695">
        <v>1140072.12</v>
      </c>
      <c r="S322" s="695"/>
      <c r="T322" s="642">
        <v>95423328.89</v>
      </c>
    </row>
    <row r="323" spans="1:20" ht="12.75">
      <c r="A323" s="617"/>
      <c r="B323" s="617"/>
      <c r="C323" s="617"/>
      <c r="D323" s="617"/>
      <c r="E323" s="617"/>
      <c r="F323" s="374" t="s">
        <v>532</v>
      </c>
      <c r="G323" s="374"/>
      <c r="H323" s="374"/>
      <c r="I323" s="374" t="s">
        <v>2302</v>
      </c>
      <c r="J323" s="374"/>
      <c r="K323" s="374"/>
      <c r="L323" s="374"/>
      <c r="M323" s="374"/>
      <c r="N323" s="373"/>
      <c r="O323" s="373" t="s">
        <v>721</v>
      </c>
      <c r="P323" s="693"/>
      <c r="Q323" s="693"/>
      <c r="R323" s="693"/>
      <c r="S323" s="693"/>
      <c r="T323" s="618" t="s">
        <v>721</v>
      </c>
    </row>
    <row r="324" spans="1:20" ht="12.75">
      <c r="A324" s="617"/>
      <c r="B324" s="617"/>
      <c r="C324" s="617"/>
      <c r="D324" s="617"/>
      <c r="E324" s="617"/>
      <c r="F324" s="374" t="s">
        <v>535</v>
      </c>
      <c r="G324" s="374"/>
      <c r="H324" s="374"/>
      <c r="I324" s="374" t="s">
        <v>2303</v>
      </c>
      <c r="J324" s="374"/>
      <c r="K324" s="374"/>
      <c r="L324" s="374"/>
      <c r="M324" s="374"/>
      <c r="N324" s="373"/>
      <c r="O324" s="373" t="s">
        <v>721</v>
      </c>
      <c r="P324" s="693"/>
      <c r="Q324" s="693"/>
      <c r="R324" s="693"/>
      <c r="S324" s="693"/>
      <c r="T324" s="618" t="s">
        <v>721</v>
      </c>
    </row>
    <row r="325" spans="1:20" ht="12.75">
      <c r="A325" s="617"/>
      <c r="B325" s="617"/>
      <c r="C325" s="617"/>
      <c r="D325" s="617"/>
      <c r="E325" s="617"/>
      <c r="F325" s="374" t="s">
        <v>538</v>
      </c>
      <c r="G325" s="374"/>
      <c r="H325" s="374"/>
      <c r="I325" s="374" t="s">
        <v>2304</v>
      </c>
      <c r="J325" s="374"/>
      <c r="K325" s="374"/>
      <c r="L325" s="374"/>
      <c r="M325" s="374"/>
      <c r="N325" s="373"/>
      <c r="O325" s="373" t="s">
        <v>721</v>
      </c>
      <c r="P325" s="693">
        <v>31956064.57</v>
      </c>
      <c r="Q325" s="693"/>
      <c r="R325" s="693"/>
      <c r="S325" s="693"/>
      <c r="T325" s="618" t="s">
        <v>721</v>
      </c>
    </row>
    <row r="326" spans="1:20" ht="12.75">
      <c r="A326" s="617"/>
      <c r="B326" s="617"/>
      <c r="C326" s="617"/>
      <c r="D326" s="617"/>
      <c r="E326" s="617"/>
      <c r="F326" s="374" t="s">
        <v>541</v>
      </c>
      <c r="G326" s="374"/>
      <c r="H326" s="374"/>
      <c r="I326" s="374" t="s">
        <v>2305</v>
      </c>
      <c r="J326" s="374"/>
      <c r="K326" s="374"/>
      <c r="L326" s="374"/>
      <c r="M326" s="374"/>
      <c r="N326" s="373"/>
      <c r="O326" s="373" t="s">
        <v>721</v>
      </c>
      <c r="P326" s="693"/>
      <c r="Q326" s="693"/>
      <c r="R326" s="693"/>
      <c r="S326" s="693"/>
      <c r="T326" s="618" t="s">
        <v>721</v>
      </c>
    </row>
    <row r="327" spans="1:20" ht="12.75">
      <c r="A327" s="617"/>
      <c r="B327" s="617"/>
      <c r="C327" s="617"/>
      <c r="D327" s="617"/>
      <c r="E327" s="617"/>
      <c r="F327" s="374" t="s">
        <v>544</v>
      </c>
      <c r="G327" s="374"/>
      <c r="H327" s="374"/>
      <c r="I327" s="374" t="s">
        <v>2308</v>
      </c>
      <c r="J327" s="374"/>
      <c r="K327" s="374"/>
      <c r="L327" s="374"/>
      <c r="M327" s="374"/>
      <c r="N327" s="373"/>
      <c r="O327" s="373" t="s">
        <v>721</v>
      </c>
      <c r="P327" s="373"/>
      <c r="Q327" s="373" t="s">
        <v>721</v>
      </c>
      <c r="R327" s="693">
        <v>1140072.12</v>
      </c>
      <c r="S327" s="693"/>
      <c r="T327" s="618" t="s">
        <v>721</v>
      </c>
    </row>
    <row r="328" spans="1:20" ht="12.75">
      <c r="A328" s="617"/>
      <c r="B328" s="617"/>
      <c r="C328" s="617"/>
      <c r="D328" s="617"/>
      <c r="E328" s="617"/>
      <c r="F328" s="374" t="s">
        <v>547</v>
      </c>
      <c r="G328" s="374"/>
      <c r="H328" s="374"/>
      <c r="I328" s="374" t="s">
        <v>2306</v>
      </c>
      <c r="J328" s="374"/>
      <c r="K328" s="374"/>
      <c r="L328" s="374"/>
      <c r="M328" s="374"/>
      <c r="N328" s="373"/>
      <c r="O328" s="373" t="s">
        <v>721</v>
      </c>
      <c r="P328" s="693"/>
      <c r="Q328" s="693"/>
      <c r="R328" s="693"/>
      <c r="S328" s="693"/>
      <c r="T328" s="618" t="s">
        <v>721</v>
      </c>
    </row>
    <row r="329" spans="1:20" ht="12.75">
      <c r="A329" s="617"/>
      <c r="B329" s="617"/>
      <c r="C329" s="617"/>
      <c r="D329" s="629" t="s">
        <v>2262</v>
      </c>
      <c r="E329" s="629"/>
      <c r="F329" s="629"/>
      <c r="G329" s="629"/>
      <c r="H329" s="629" t="s">
        <v>2141</v>
      </c>
      <c r="I329" s="629"/>
      <c r="J329" s="629"/>
      <c r="K329" s="629"/>
      <c r="L329" s="629"/>
      <c r="M329" s="629"/>
      <c r="N329" s="695"/>
      <c r="O329" s="695"/>
      <c r="P329" s="695"/>
      <c r="Q329" s="695"/>
      <c r="R329" s="695"/>
      <c r="S329" s="695"/>
      <c r="T329" s="642"/>
    </row>
    <row r="330" spans="1:20" ht="12.75">
      <c r="A330" s="617"/>
      <c r="B330" s="617"/>
      <c r="C330" s="617"/>
      <c r="D330" s="629" t="s">
        <v>2309</v>
      </c>
      <c r="E330" s="629"/>
      <c r="F330" s="629"/>
      <c r="G330" s="629"/>
      <c r="H330" s="629" t="s">
        <v>2143</v>
      </c>
      <c r="I330" s="629"/>
      <c r="J330" s="629"/>
      <c r="K330" s="629"/>
      <c r="L330" s="629"/>
      <c r="M330" s="629"/>
      <c r="N330" s="694">
        <v>-1533970333.24</v>
      </c>
      <c r="O330" s="694"/>
      <c r="P330" s="695"/>
      <c r="Q330" s="695"/>
      <c r="R330" s="695"/>
      <c r="S330" s="695"/>
      <c r="T330" s="643">
        <v>-1533970333.24</v>
      </c>
    </row>
    <row r="331" spans="1:20" ht="12.75">
      <c r="A331" s="617"/>
      <c r="B331" s="617"/>
      <c r="C331" s="617"/>
      <c r="D331" s="617"/>
      <c r="E331" s="617"/>
      <c r="F331" s="374" t="s">
        <v>532</v>
      </c>
      <c r="G331" s="374"/>
      <c r="H331" s="374"/>
      <c r="I331" s="374" t="s">
        <v>2310</v>
      </c>
      <c r="J331" s="374"/>
      <c r="K331" s="374"/>
      <c r="L331" s="374"/>
      <c r="M331" s="374"/>
      <c r="N331" s="373"/>
      <c r="O331" s="373" t="s">
        <v>721</v>
      </c>
      <c r="P331" s="693"/>
      <c r="Q331" s="693"/>
      <c r="R331" s="693"/>
      <c r="S331" s="693"/>
      <c r="T331" s="618" t="s">
        <v>721</v>
      </c>
    </row>
    <row r="332" spans="1:20" ht="12.75">
      <c r="A332" s="617"/>
      <c r="B332" s="617"/>
      <c r="C332" s="617"/>
      <c r="D332" s="617"/>
      <c r="E332" s="617"/>
      <c r="F332" s="374" t="s">
        <v>535</v>
      </c>
      <c r="G332" s="374"/>
      <c r="H332" s="374"/>
      <c r="I332" s="374" t="s">
        <v>2311</v>
      </c>
      <c r="J332" s="374"/>
      <c r="K332" s="374"/>
      <c r="L332" s="374"/>
      <c r="M332" s="374"/>
      <c r="N332" s="373"/>
      <c r="O332" s="373" t="s">
        <v>721</v>
      </c>
      <c r="P332" s="693"/>
      <c r="Q332" s="693"/>
      <c r="R332" s="693"/>
      <c r="S332" s="693"/>
      <c r="T332" s="618" t="s">
        <v>721</v>
      </c>
    </row>
    <row r="333" spans="1:20" ht="12.75">
      <c r="A333" s="617"/>
      <c r="B333" s="617"/>
      <c r="C333" s="617"/>
      <c r="D333" s="617"/>
      <c r="E333" s="617"/>
      <c r="F333" s="374" t="s">
        <v>538</v>
      </c>
      <c r="G333" s="374"/>
      <c r="H333" s="374"/>
      <c r="I333" s="374" t="s">
        <v>2306</v>
      </c>
      <c r="J333" s="374"/>
      <c r="K333" s="374"/>
      <c r="L333" s="374"/>
      <c r="M333" s="374"/>
      <c r="N333" s="373"/>
      <c r="O333" s="373" t="s">
        <v>721</v>
      </c>
      <c r="P333" s="693"/>
      <c r="Q333" s="693"/>
      <c r="R333" s="693"/>
      <c r="S333" s="693"/>
      <c r="T333" s="618" t="s">
        <v>721</v>
      </c>
    </row>
    <row r="334" spans="1:20" ht="12.75">
      <c r="A334" s="617"/>
      <c r="B334" s="617"/>
      <c r="C334" s="617"/>
      <c r="D334" s="629" t="s">
        <v>2312</v>
      </c>
      <c r="E334" s="629"/>
      <c r="F334" s="629"/>
      <c r="G334" s="629"/>
      <c r="H334" s="629" t="s">
        <v>2145</v>
      </c>
      <c r="I334" s="629"/>
      <c r="J334" s="629"/>
      <c r="K334" s="629"/>
      <c r="L334" s="629"/>
      <c r="M334" s="629"/>
      <c r="N334" s="694">
        <v>-25680209.46</v>
      </c>
      <c r="O334" s="694"/>
      <c r="P334" s="695">
        <v>16671000</v>
      </c>
      <c r="Q334" s="695"/>
      <c r="R334" s="695"/>
      <c r="S334" s="695"/>
      <c r="T334" s="643">
        <v>-9009209.46</v>
      </c>
    </row>
    <row r="335" spans="1:20" ht="12.75">
      <c r="A335" s="617"/>
      <c r="B335" s="617"/>
      <c r="C335" s="617"/>
      <c r="D335" s="617"/>
      <c r="E335" s="617"/>
      <c r="F335" s="374" t="s">
        <v>532</v>
      </c>
      <c r="G335" s="374"/>
      <c r="H335" s="374"/>
      <c r="I335" s="374" t="s">
        <v>2313</v>
      </c>
      <c r="J335" s="374"/>
      <c r="K335" s="374"/>
      <c r="L335" s="374"/>
      <c r="M335" s="374"/>
      <c r="N335" s="373"/>
      <c r="O335" s="373" t="s">
        <v>721</v>
      </c>
      <c r="P335" s="693">
        <v>16671000</v>
      </c>
      <c r="Q335" s="693"/>
      <c r="R335" s="693"/>
      <c r="S335" s="693"/>
      <c r="T335" s="618" t="s">
        <v>721</v>
      </c>
    </row>
    <row r="336" spans="1:20" ht="12.75">
      <c r="A336" s="617"/>
      <c r="B336" s="617"/>
      <c r="C336" s="617"/>
      <c r="D336" s="617"/>
      <c r="E336" s="617"/>
      <c r="F336" s="374" t="s">
        <v>535</v>
      </c>
      <c r="G336" s="374"/>
      <c r="H336" s="374"/>
      <c r="I336" s="374" t="s">
        <v>2314</v>
      </c>
      <c r="J336" s="374"/>
      <c r="K336" s="374"/>
      <c r="L336" s="374"/>
      <c r="M336" s="374"/>
      <c r="N336" s="373"/>
      <c r="O336" s="373" t="s">
        <v>721</v>
      </c>
      <c r="P336" s="693"/>
      <c r="Q336" s="693"/>
      <c r="R336" s="693"/>
      <c r="S336" s="693"/>
      <c r="T336" s="618" t="s">
        <v>721</v>
      </c>
    </row>
    <row r="337" spans="1:20" ht="12.75">
      <c r="A337" s="617"/>
      <c r="B337" s="617"/>
      <c r="C337" s="617"/>
      <c r="D337" s="617"/>
      <c r="E337" s="617"/>
      <c r="F337" s="374" t="s">
        <v>538</v>
      </c>
      <c r="G337" s="374"/>
      <c r="H337" s="374"/>
      <c r="I337" s="374" t="s">
        <v>2306</v>
      </c>
      <c r="J337" s="374"/>
      <c r="K337" s="374"/>
      <c r="L337" s="374"/>
      <c r="M337" s="374"/>
      <c r="N337" s="373"/>
      <c r="O337" s="373" t="s">
        <v>721</v>
      </c>
      <c r="P337" s="693"/>
      <c r="Q337" s="693"/>
      <c r="R337" s="693"/>
      <c r="S337" s="693"/>
      <c r="T337" s="618" t="s">
        <v>721</v>
      </c>
    </row>
    <row r="338" spans="1:20" ht="12.75">
      <c r="A338" s="617"/>
      <c r="B338" s="617"/>
      <c r="C338" s="617"/>
      <c r="D338" s="629" t="s">
        <v>2315</v>
      </c>
      <c r="E338" s="629"/>
      <c r="F338" s="629"/>
      <c r="G338" s="629"/>
      <c r="H338" s="629" t="s">
        <v>2147</v>
      </c>
      <c r="I338" s="629"/>
      <c r="J338" s="629"/>
      <c r="K338" s="629"/>
      <c r="L338" s="629"/>
      <c r="M338" s="629"/>
      <c r="N338" s="694">
        <v>-10914782.36</v>
      </c>
      <c r="O338" s="694"/>
      <c r="P338" s="695">
        <v>2078153</v>
      </c>
      <c r="Q338" s="695"/>
      <c r="R338" s="695">
        <v>11713054.96</v>
      </c>
      <c r="S338" s="695"/>
      <c r="T338" s="643">
        <v>-20549684.32</v>
      </c>
    </row>
    <row r="339" spans="1:20" ht="12.75">
      <c r="A339" s="617"/>
      <c r="B339" s="617"/>
      <c r="C339" s="617"/>
      <c r="D339" s="617"/>
      <c r="E339" s="617"/>
      <c r="F339" s="374" t="s">
        <v>532</v>
      </c>
      <c r="G339" s="374"/>
      <c r="H339" s="374"/>
      <c r="I339" s="374" t="s">
        <v>2316</v>
      </c>
      <c r="J339" s="374"/>
      <c r="K339" s="374"/>
      <c r="L339" s="374"/>
      <c r="M339" s="374"/>
      <c r="N339" s="373"/>
      <c r="O339" s="373" t="s">
        <v>721</v>
      </c>
      <c r="P339" s="693"/>
      <c r="Q339" s="693"/>
      <c r="R339" s="693"/>
      <c r="S339" s="693"/>
      <c r="T339" s="618" t="s">
        <v>721</v>
      </c>
    </row>
    <row r="340" spans="1:20" ht="12.75">
      <c r="A340" s="617"/>
      <c r="B340" s="617"/>
      <c r="C340" s="617"/>
      <c r="D340" s="617"/>
      <c r="E340" s="617"/>
      <c r="F340" s="374" t="s">
        <v>535</v>
      </c>
      <c r="G340" s="374"/>
      <c r="H340" s="374"/>
      <c r="I340" s="374" t="s">
        <v>2317</v>
      </c>
      <c r="J340" s="374"/>
      <c r="K340" s="374"/>
      <c r="L340" s="374"/>
      <c r="M340" s="374"/>
      <c r="N340" s="373"/>
      <c r="O340" s="373" t="s">
        <v>721</v>
      </c>
      <c r="P340" s="693">
        <v>2078153</v>
      </c>
      <c r="Q340" s="693"/>
      <c r="R340" s="693">
        <v>11713054.96</v>
      </c>
      <c r="S340" s="693"/>
      <c r="T340" s="618" t="s">
        <v>721</v>
      </c>
    </row>
    <row r="341" spans="1:20" ht="12.75">
      <c r="A341" s="616"/>
      <c r="B341" s="625"/>
      <c r="C341" s="625"/>
      <c r="D341" s="625" t="s">
        <v>656</v>
      </c>
      <c r="E341" s="626" t="s">
        <v>2149</v>
      </c>
      <c r="F341" s="626"/>
      <c r="G341" s="626"/>
      <c r="H341" s="626"/>
      <c r="I341" s="626"/>
      <c r="J341" s="626"/>
      <c r="K341" s="626"/>
      <c r="L341" s="626"/>
      <c r="M341" s="626"/>
      <c r="N341" s="692">
        <v>37304267.68</v>
      </c>
      <c r="O341" s="692"/>
      <c r="P341" s="692">
        <v>4048823.43</v>
      </c>
      <c r="Q341" s="692"/>
      <c r="R341" s="692">
        <v>4961029.67</v>
      </c>
      <c r="S341" s="692"/>
      <c r="T341" s="641">
        <v>36392061.44</v>
      </c>
    </row>
    <row r="342" spans="1:20" ht="12.75">
      <c r="A342" s="616"/>
      <c r="B342" s="625"/>
      <c r="C342" s="625"/>
      <c r="D342" s="625" t="s">
        <v>718</v>
      </c>
      <c r="E342" s="626" t="s">
        <v>2152</v>
      </c>
      <c r="F342" s="626"/>
      <c r="G342" s="626"/>
      <c r="H342" s="626"/>
      <c r="I342" s="626"/>
      <c r="J342" s="626"/>
      <c r="K342" s="626"/>
      <c r="L342" s="626"/>
      <c r="M342" s="626"/>
      <c r="N342" s="692">
        <v>789863797.32</v>
      </c>
      <c r="O342" s="692"/>
      <c r="P342" s="692">
        <v>1314771346.83</v>
      </c>
      <c r="Q342" s="692"/>
      <c r="R342" s="692">
        <v>1226417873.69</v>
      </c>
      <c r="S342" s="692"/>
      <c r="T342" s="641">
        <v>878217270.46</v>
      </c>
    </row>
    <row r="343" spans="1:20" ht="12.75">
      <c r="A343" s="616"/>
      <c r="B343" s="625"/>
      <c r="C343" s="625"/>
      <c r="D343" s="625" t="s">
        <v>2157</v>
      </c>
      <c r="E343" s="626" t="s">
        <v>2318</v>
      </c>
      <c r="F343" s="626"/>
      <c r="G343" s="626"/>
      <c r="H343" s="626"/>
      <c r="I343" s="626"/>
      <c r="J343" s="626"/>
      <c r="K343" s="626"/>
      <c r="L343" s="626"/>
      <c r="M343" s="626"/>
      <c r="N343" s="692"/>
      <c r="O343" s="692"/>
      <c r="P343" s="692"/>
      <c r="Q343" s="692"/>
      <c r="R343" s="692"/>
      <c r="S343" s="692"/>
      <c r="T343" s="641"/>
    </row>
    <row r="344" spans="1:20" ht="12.75">
      <c r="A344" s="266" t="s">
        <v>2323</v>
      </c>
      <c r="B344" s="266"/>
      <c r="C344" s="266"/>
      <c r="D344" s="266"/>
      <c r="E344" s="266"/>
      <c r="F344" s="266"/>
      <c r="G344" s="266"/>
      <c r="H344" s="266"/>
      <c r="I344" s="266"/>
      <c r="J344" s="266"/>
      <c r="K344" s="266"/>
      <c r="L344" s="267"/>
      <c r="M344" s="267"/>
      <c r="N344" s="267"/>
      <c r="O344" s="267" t="s">
        <v>2225</v>
      </c>
      <c r="P344" s="267"/>
      <c r="Q344" s="267"/>
      <c r="R344" s="267"/>
      <c r="S344" s="268"/>
      <c r="T344" s="268" t="s">
        <v>1016</v>
      </c>
    </row>
    <row r="345" spans="1:18" ht="12.75">
      <c r="A345" s="225" t="s">
        <v>1017</v>
      </c>
      <c r="B345" s="225"/>
      <c r="C345" s="225"/>
      <c r="D345" s="225"/>
      <c r="E345" s="225"/>
      <c r="F345" s="225"/>
      <c r="G345" s="225"/>
      <c r="H345" s="225"/>
      <c r="I345" s="225"/>
      <c r="J345" s="226"/>
      <c r="K345" s="226"/>
      <c r="L345" s="226"/>
      <c r="M345" s="226"/>
      <c r="N345" s="226"/>
      <c r="O345" s="226"/>
      <c r="P345" s="226"/>
      <c r="Q345" s="226"/>
      <c r="R345" s="226" t="s">
        <v>2226</v>
      </c>
    </row>
    <row r="346" spans="1:18" ht="12.75">
      <c r="A346" s="227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69"/>
      <c r="N346" s="269"/>
      <c r="O346" s="269"/>
      <c r="P346" s="269"/>
      <c r="Q346" s="269"/>
      <c r="R346" s="269" t="s">
        <v>2227</v>
      </c>
    </row>
    <row r="347" spans="1:18" ht="21">
      <c r="A347" s="228"/>
      <c r="B347" s="228"/>
      <c r="C347" s="228"/>
      <c r="D347" s="228"/>
      <c r="E347" s="228"/>
      <c r="F347" s="228"/>
      <c r="G347" s="228"/>
      <c r="H347" s="228"/>
      <c r="I347" s="228"/>
      <c r="J347" s="272" t="s">
        <v>2228</v>
      </c>
      <c r="K347" s="272"/>
      <c r="L347" s="272"/>
      <c r="M347" s="272"/>
      <c r="N347" s="272"/>
      <c r="O347" s="272"/>
      <c r="P347" s="272"/>
      <c r="Q347" s="272"/>
      <c r="R347" s="272"/>
    </row>
    <row r="348" spans="1:18" ht="12.75">
      <c r="A348" s="228"/>
      <c r="B348" s="228"/>
      <c r="C348" s="230"/>
      <c r="D348" s="230"/>
      <c r="E348" s="230"/>
      <c r="F348" s="230"/>
      <c r="G348" s="230"/>
      <c r="H348" s="230"/>
      <c r="I348" s="230"/>
      <c r="J348" s="273" t="s">
        <v>513</v>
      </c>
      <c r="K348" s="273"/>
      <c r="L348" s="273"/>
      <c r="M348" s="273"/>
      <c r="N348" s="273"/>
      <c r="O348" s="273"/>
      <c r="P348" s="273"/>
      <c r="Q348" s="273"/>
      <c r="R348" s="273"/>
    </row>
    <row r="349" spans="1:18" ht="12.75">
      <c r="A349" s="228"/>
      <c r="B349" s="228"/>
      <c r="C349" s="228"/>
      <c r="D349" s="228"/>
      <c r="E349" s="228"/>
      <c r="F349" s="228"/>
      <c r="G349" s="228"/>
      <c r="H349" s="228"/>
      <c r="I349" s="228"/>
      <c r="J349" s="228" t="s">
        <v>2229</v>
      </c>
      <c r="K349" s="228"/>
      <c r="L349" s="228"/>
      <c r="M349" s="228"/>
      <c r="N349" s="228"/>
      <c r="O349" s="228"/>
      <c r="P349" s="228"/>
      <c r="Q349" s="228"/>
      <c r="R349" s="228"/>
    </row>
    <row r="350" spans="1:18" ht="13.5">
      <c r="A350" s="228"/>
      <c r="B350" s="228"/>
      <c r="C350" s="228"/>
      <c r="D350" s="228"/>
      <c r="E350" s="228"/>
      <c r="F350" s="228"/>
      <c r="G350" s="228"/>
      <c r="H350" s="228"/>
      <c r="I350" s="228"/>
      <c r="J350" s="233" t="s">
        <v>515</v>
      </c>
      <c r="K350" s="234" t="s">
        <v>794</v>
      </c>
      <c r="L350" s="234"/>
      <c r="M350" s="234"/>
      <c r="N350" s="234"/>
      <c r="O350" s="234"/>
      <c r="P350" s="234"/>
      <c r="Q350" s="234"/>
      <c r="R350" s="234"/>
    </row>
    <row r="351" spans="1:18" ht="13.5">
      <c r="A351" s="228"/>
      <c r="B351" s="228"/>
      <c r="C351" s="228"/>
      <c r="D351" s="228"/>
      <c r="E351" s="228"/>
      <c r="F351" s="228"/>
      <c r="G351" s="228"/>
      <c r="H351" s="228"/>
      <c r="I351" s="228"/>
      <c r="J351" s="228" t="s">
        <v>511</v>
      </c>
      <c r="K351" s="234" t="s">
        <v>154</v>
      </c>
      <c r="L351" s="234"/>
      <c r="M351" s="234"/>
      <c r="N351" s="234"/>
      <c r="O351" s="234"/>
      <c r="P351" s="234"/>
      <c r="Q351" s="234"/>
      <c r="R351" s="234"/>
    </row>
    <row r="352" spans="1:18" ht="13.5">
      <c r="A352" s="228"/>
      <c r="B352" s="228"/>
      <c r="C352" s="228"/>
      <c r="D352" s="228"/>
      <c r="E352" s="228"/>
      <c r="F352" s="228"/>
      <c r="G352" s="228"/>
      <c r="H352" s="228"/>
      <c r="I352" s="228"/>
      <c r="J352" s="228" t="s">
        <v>516</v>
      </c>
      <c r="K352" s="234" t="s">
        <v>155</v>
      </c>
      <c r="L352" s="234"/>
      <c r="M352" s="234"/>
      <c r="N352" s="234"/>
      <c r="O352" s="234"/>
      <c r="P352" s="234"/>
      <c r="Q352" s="234"/>
      <c r="R352" s="234"/>
    </row>
    <row r="353" spans="1:18" ht="12.75">
      <c r="A353" s="352"/>
      <c r="B353" s="352"/>
      <c r="C353" s="352"/>
      <c r="D353" s="352"/>
      <c r="E353" s="352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  <c r="P353" s="352"/>
      <c r="Q353" s="352"/>
      <c r="R353" s="352"/>
    </row>
    <row r="354" spans="1:18" ht="12.75">
      <c r="A354" s="270" t="s">
        <v>2230</v>
      </c>
      <c r="B354" s="270"/>
      <c r="C354" s="270"/>
      <c r="D354" s="270"/>
      <c r="E354" s="270"/>
      <c r="F354" s="270"/>
      <c r="G354" s="270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</row>
    <row r="355" spans="1:18" ht="12.75">
      <c r="A355" s="230"/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</row>
    <row r="356" spans="1:18" ht="12.75">
      <c r="A356" s="353" t="s">
        <v>1809</v>
      </c>
      <c r="B356" s="353"/>
      <c r="C356" s="353"/>
      <c r="D356" s="353"/>
      <c r="E356" s="353"/>
      <c r="F356" s="353"/>
      <c r="G356" s="353"/>
      <c r="H356" s="353"/>
      <c r="I356" s="353"/>
      <c r="J356" s="353"/>
      <c r="K356" s="353"/>
      <c r="L356" s="353"/>
      <c r="M356" s="353" t="s">
        <v>1810</v>
      </c>
      <c r="N356" s="353"/>
      <c r="O356" s="353"/>
      <c r="P356" s="353"/>
      <c r="Q356" s="353"/>
      <c r="R356" s="353"/>
    </row>
    <row r="357" spans="1:18" ht="12.75">
      <c r="A357" s="228"/>
      <c r="B357" s="228"/>
      <c r="C357" s="228"/>
      <c r="D357" s="228"/>
      <c r="E357" s="228"/>
      <c r="F357" s="228" t="s">
        <v>1811</v>
      </c>
      <c r="G357" s="228"/>
      <c r="H357" s="228"/>
      <c r="I357" s="270" t="s">
        <v>154</v>
      </c>
      <c r="J357" s="270"/>
      <c r="K357" s="270"/>
      <c r="L357" s="270"/>
      <c r="M357" s="228"/>
      <c r="N357" s="228" t="s">
        <v>1812</v>
      </c>
      <c r="O357" s="270" t="s">
        <v>1813</v>
      </c>
      <c r="P357" s="270"/>
      <c r="Q357" s="270"/>
      <c r="R357" s="270"/>
    </row>
    <row r="358" spans="1:18" ht="12.75">
      <c r="A358" s="228"/>
      <c r="B358" s="228"/>
      <c r="C358" s="228"/>
      <c r="D358" s="228"/>
      <c r="E358" s="228"/>
      <c r="F358" s="228" t="s">
        <v>1814</v>
      </c>
      <c r="G358" s="228"/>
      <c r="H358" s="228"/>
      <c r="I358" s="270" t="s">
        <v>1815</v>
      </c>
      <c r="J358" s="270"/>
      <c r="K358" s="270"/>
      <c r="L358" s="270"/>
      <c r="M358" s="228"/>
      <c r="N358" s="228" t="s">
        <v>1816</v>
      </c>
      <c r="O358" s="270"/>
      <c r="P358" s="270"/>
      <c r="Q358" s="270"/>
      <c r="R358" s="270"/>
    </row>
    <row r="359" spans="1:18" ht="12.75">
      <c r="A359" s="228"/>
      <c r="B359" s="228"/>
      <c r="C359" s="228"/>
      <c r="D359" s="228"/>
      <c r="E359" s="228"/>
      <c r="F359" s="228" t="s">
        <v>1948</v>
      </c>
      <c r="G359" s="228"/>
      <c r="H359" s="228"/>
      <c r="I359" s="270" t="s">
        <v>1949</v>
      </c>
      <c r="J359" s="270"/>
      <c r="K359" s="270"/>
      <c r="L359" s="270"/>
      <c r="M359" s="228"/>
      <c r="N359" s="228" t="s">
        <v>1950</v>
      </c>
      <c r="O359" s="270" t="s">
        <v>1951</v>
      </c>
      <c r="P359" s="270"/>
      <c r="Q359" s="270"/>
      <c r="R359" s="270"/>
    </row>
    <row r="360" spans="1:18" ht="12.75">
      <c r="A360" s="645" t="s">
        <v>2231</v>
      </c>
      <c r="B360" s="645"/>
      <c r="C360" s="645"/>
      <c r="D360" s="645"/>
      <c r="E360" s="645"/>
      <c r="F360" s="645" t="s">
        <v>512</v>
      </c>
      <c r="G360" s="645"/>
      <c r="H360" s="645"/>
      <c r="I360" s="645"/>
      <c r="J360" s="645"/>
      <c r="K360" s="645"/>
      <c r="L360" s="645"/>
      <c r="M360" s="645"/>
      <c r="N360" s="645"/>
      <c r="O360" s="645"/>
      <c r="P360" s="645"/>
      <c r="Q360" s="645"/>
      <c r="R360" s="646" t="s">
        <v>2232</v>
      </c>
    </row>
    <row r="361" spans="1:18" ht="12.75">
      <c r="A361" s="647" t="s">
        <v>2233</v>
      </c>
      <c r="B361" s="647"/>
      <c r="C361" s="647" t="s">
        <v>2234</v>
      </c>
      <c r="D361" s="647"/>
      <c r="E361" s="647"/>
      <c r="F361" s="647"/>
      <c r="G361" s="647"/>
      <c r="H361" s="647"/>
      <c r="I361" s="647"/>
      <c r="J361" s="647"/>
      <c r="K361" s="647"/>
      <c r="L361" s="647"/>
      <c r="M361" s="647"/>
      <c r="N361" s="647"/>
      <c r="O361" s="647"/>
      <c r="P361" s="648"/>
      <c r="Q361" s="648"/>
      <c r="R361" s="649">
        <v>537780483.02</v>
      </c>
    </row>
    <row r="362" spans="1:18" ht="12.75">
      <c r="A362" s="615"/>
      <c r="B362" s="650"/>
      <c r="C362" s="650" t="s">
        <v>528</v>
      </c>
      <c r="D362" s="651" t="s">
        <v>2235</v>
      </c>
      <c r="E362" s="651"/>
      <c r="F362" s="651"/>
      <c r="G362" s="651"/>
      <c r="H362" s="651"/>
      <c r="I362" s="651"/>
      <c r="J362" s="651"/>
      <c r="K362" s="651"/>
      <c r="L362" s="651"/>
      <c r="M362" s="651"/>
      <c r="N362" s="651"/>
      <c r="O362" s="651"/>
      <c r="P362" s="651"/>
      <c r="Q362" s="651"/>
      <c r="R362" s="652">
        <v>149739075.94</v>
      </c>
    </row>
    <row r="363" spans="1:18" ht="12.75">
      <c r="A363" s="372"/>
      <c r="B363" s="372"/>
      <c r="C363" s="372"/>
      <c r="D363" s="629" t="s">
        <v>2236</v>
      </c>
      <c r="E363" s="629"/>
      <c r="F363" s="629"/>
      <c r="G363" s="629" t="s">
        <v>720</v>
      </c>
      <c r="H363" s="629"/>
      <c r="I363" s="629"/>
      <c r="J363" s="629"/>
      <c r="K363" s="629"/>
      <c r="L363" s="629"/>
      <c r="M363" s="629"/>
      <c r="N363" s="629"/>
      <c r="O363" s="629"/>
      <c r="P363" s="629"/>
      <c r="Q363" s="629"/>
      <c r="R363" s="644">
        <v>88353473.14</v>
      </c>
    </row>
    <row r="364" spans="1:18" ht="12.75">
      <c r="A364" s="372"/>
      <c r="B364" s="372"/>
      <c r="C364" s="372"/>
      <c r="D364" s="629" t="s">
        <v>2237</v>
      </c>
      <c r="E364" s="629"/>
      <c r="F364" s="629"/>
      <c r="G364" s="629" t="s">
        <v>2238</v>
      </c>
      <c r="H364" s="629"/>
      <c r="I364" s="629"/>
      <c r="J364" s="629"/>
      <c r="K364" s="629"/>
      <c r="L364" s="629"/>
      <c r="M364" s="629"/>
      <c r="N364" s="629"/>
      <c r="O364" s="629"/>
      <c r="P364" s="629"/>
      <c r="Q364" s="629"/>
      <c r="R364" s="653">
        <v>-60846977.07</v>
      </c>
    </row>
    <row r="365" spans="1:18" ht="12.75">
      <c r="A365" s="372"/>
      <c r="B365" s="372"/>
      <c r="C365" s="372"/>
      <c r="D365" s="372"/>
      <c r="E365" s="374" t="s">
        <v>2239</v>
      </c>
      <c r="F365" s="374"/>
      <c r="G365" s="374"/>
      <c r="H365" s="374" t="s">
        <v>610</v>
      </c>
      <c r="I365" s="374"/>
      <c r="J365" s="374"/>
      <c r="K365" s="374"/>
      <c r="L365" s="374"/>
      <c r="M365" s="374"/>
      <c r="N365" s="374"/>
      <c r="O365" s="374"/>
      <c r="P365" s="696">
        <v>88237408.08</v>
      </c>
      <c r="Q365" s="696"/>
      <c r="R365" s="696"/>
    </row>
    <row r="366" spans="1:18" ht="12.75">
      <c r="A366" s="372"/>
      <c r="B366" s="372"/>
      <c r="C366" s="372"/>
      <c r="D366" s="372"/>
      <c r="E366" s="374" t="s">
        <v>2240</v>
      </c>
      <c r="F366" s="374"/>
      <c r="G366" s="374"/>
      <c r="H366" s="374" t="s">
        <v>2241</v>
      </c>
      <c r="I366" s="374"/>
      <c r="J366" s="374"/>
      <c r="K366" s="374"/>
      <c r="L366" s="374"/>
      <c r="M366" s="374"/>
      <c r="N366" s="374"/>
      <c r="O366" s="374"/>
      <c r="P366" s="696">
        <v>409323.7</v>
      </c>
      <c r="Q366" s="696"/>
      <c r="R366" s="696"/>
    </row>
    <row r="367" spans="1:18" ht="12.75">
      <c r="A367" s="372"/>
      <c r="B367" s="372"/>
      <c r="C367" s="372"/>
      <c r="D367" s="372"/>
      <c r="E367" s="374" t="s">
        <v>2242</v>
      </c>
      <c r="F367" s="374"/>
      <c r="G367" s="374"/>
      <c r="H367" s="374" t="s">
        <v>2243</v>
      </c>
      <c r="I367" s="374"/>
      <c r="J367" s="374"/>
      <c r="K367" s="374"/>
      <c r="L367" s="374"/>
      <c r="M367" s="374"/>
      <c r="N367" s="374"/>
      <c r="O367" s="374"/>
      <c r="P367" s="696"/>
      <c r="Q367" s="696"/>
      <c r="R367" s="696"/>
    </row>
    <row r="368" spans="1:18" ht="12.75">
      <c r="A368" s="372"/>
      <c r="B368" s="372"/>
      <c r="C368" s="372"/>
      <c r="D368" s="372"/>
      <c r="E368" s="374" t="s">
        <v>2244</v>
      </c>
      <c r="F368" s="374"/>
      <c r="G368" s="374"/>
      <c r="H368" s="374" t="s">
        <v>2245</v>
      </c>
      <c r="I368" s="374"/>
      <c r="J368" s="374"/>
      <c r="K368" s="374"/>
      <c r="L368" s="374"/>
      <c r="M368" s="374"/>
      <c r="N368" s="374"/>
      <c r="O368" s="374"/>
      <c r="P368" s="697">
        <v>-147383235.5</v>
      </c>
      <c r="Q368" s="697"/>
      <c r="R368" s="697"/>
    </row>
    <row r="369" spans="1:18" ht="12.75">
      <c r="A369" s="372"/>
      <c r="B369" s="372"/>
      <c r="C369" s="372"/>
      <c r="D369" s="372"/>
      <c r="E369" s="374" t="s">
        <v>2246</v>
      </c>
      <c r="F369" s="374"/>
      <c r="G369" s="374"/>
      <c r="H369" s="374" t="s">
        <v>2247</v>
      </c>
      <c r="I369" s="374"/>
      <c r="J369" s="374"/>
      <c r="K369" s="374"/>
      <c r="L369" s="374"/>
      <c r="M369" s="374"/>
      <c r="N369" s="374"/>
      <c r="O369" s="374"/>
      <c r="P369" s="696"/>
      <c r="Q369" s="696"/>
      <c r="R369" s="696"/>
    </row>
    <row r="370" spans="1:18" ht="12.75">
      <c r="A370" s="372"/>
      <c r="B370" s="372"/>
      <c r="C370" s="372"/>
      <c r="D370" s="372"/>
      <c r="E370" s="374" t="s">
        <v>2248</v>
      </c>
      <c r="F370" s="374"/>
      <c r="G370" s="374"/>
      <c r="H370" s="374" t="s">
        <v>2249</v>
      </c>
      <c r="I370" s="374"/>
      <c r="J370" s="374"/>
      <c r="K370" s="374"/>
      <c r="L370" s="374"/>
      <c r="M370" s="374"/>
      <c r="N370" s="374"/>
      <c r="O370" s="374"/>
      <c r="P370" s="697">
        <v>-2110473.35</v>
      </c>
      <c r="Q370" s="697"/>
      <c r="R370" s="697"/>
    </row>
    <row r="371" spans="1:18" ht="12.75">
      <c r="A371" s="372"/>
      <c r="B371" s="372"/>
      <c r="C371" s="372"/>
      <c r="D371" s="629" t="s">
        <v>2250</v>
      </c>
      <c r="E371" s="629"/>
      <c r="F371" s="629"/>
      <c r="G371" s="629" t="s">
        <v>2251</v>
      </c>
      <c r="H371" s="629"/>
      <c r="I371" s="629"/>
      <c r="J371" s="629"/>
      <c r="K371" s="629"/>
      <c r="L371" s="629"/>
      <c r="M371" s="629"/>
      <c r="N371" s="629"/>
      <c r="O371" s="629"/>
      <c r="P371" s="629"/>
      <c r="Q371" s="629"/>
      <c r="R371" s="644">
        <v>122232579.87</v>
      </c>
    </row>
    <row r="372" spans="1:18" ht="12.75">
      <c r="A372" s="372"/>
      <c r="B372" s="372"/>
      <c r="C372" s="372"/>
      <c r="D372" s="372"/>
      <c r="E372" s="374" t="s">
        <v>2252</v>
      </c>
      <c r="F372" s="374"/>
      <c r="G372" s="374"/>
      <c r="H372" s="374" t="s">
        <v>2253</v>
      </c>
      <c r="I372" s="374"/>
      <c r="J372" s="374"/>
      <c r="K372" s="374"/>
      <c r="L372" s="374"/>
      <c r="M372" s="374"/>
      <c r="N372" s="374"/>
      <c r="O372" s="374"/>
      <c r="P372" s="696">
        <v>462253.85</v>
      </c>
      <c r="Q372" s="696"/>
      <c r="R372" s="696"/>
    </row>
    <row r="373" spans="1:18" ht="12.75">
      <c r="A373" s="372"/>
      <c r="B373" s="372"/>
      <c r="C373" s="372"/>
      <c r="D373" s="372"/>
      <c r="E373" s="374" t="s">
        <v>2254</v>
      </c>
      <c r="F373" s="374"/>
      <c r="G373" s="374"/>
      <c r="H373" s="374" t="s">
        <v>2255</v>
      </c>
      <c r="I373" s="374"/>
      <c r="J373" s="374"/>
      <c r="K373" s="374"/>
      <c r="L373" s="374"/>
      <c r="M373" s="374"/>
      <c r="N373" s="374"/>
      <c r="O373" s="374"/>
      <c r="P373" s="697">
        <v>-27212747.87</v>
      </c>
      <c r="Q373" s="697"/>
      <c r="R373" s="697"/>
    </row>
    <row r="374" spans="1:18" ht="12.75">
      <c r="A374" s="372"/>
      <c r="B374" s="372"/>
      <c r="C374" s="372"/>
      <c r="D374" s="372"/>
      <c r="E374" s="374" t="s">
        <v>2256</v>
      </c>
      <c r="F374" s="374"/>
      <c r="G374" s="374"/>
      <c r="H374" s="374" t="s">
        <v>2257</v>
      </c>
      <c r="I374" s="374"/>
      <c r="J374" s="374"/>
      <c r="K374" s="374"/>
      <c r="L374" s="374"/>
      <c r="M374" s="374"/>
      <c r="N374" s="374"/>
      <c r="O374" s="374"/>
      <c r="P374" s="697">
        <v>-9387.95</v>
      </c>
      <c r="Q374" s="697"/>
      <c r="R374" s="697"/>
    </row>
    <row r="375" spans="1:18" ht="12.75">
      <c r="A375" s="372"/>
      <c r="B375" s="372"/>
      <c r="C375" s="372"/>
      <c r="D375" s="372"/>
      <c r="E375" s="374" t="s">
        <v>2258</v>
      </c>
      <c r="F375" s="374"/>
      <c r="G375" s="374"/>
      <c r="H375" s="374" t="s">
        <v>2259</v>
      </c>
      <c r="I375" s="374"/>
      <c r="J375" s="374"/>
      <c r="K375" s="374"/>
      <c r="L375" s="374"/>
      <c r="M375" s="374"/>
      <c r="N375" s="374"/>
      <c r="O375" s="374"/>
      <c r="P375" s="696">
        <v>148992461.84</v>
      </c>
      <c r="Q375" s="696"/>
      <c r="R375" s="696"/>
    </row>
    <row r="376" spans="1:18" ht="12.75">
      <c r="A376" s="372"/>
      <c r="B376" s="372"/>
      <c r="C376" s="372"/>
      <c r="D376" s="629" t="s">
        <v>2260</v>
      </c>
      <c r="E376" s="629"/>
      <c r="F376" s="629"/>
      <c r="G376" s="629" t="s">
        <v>2261</v>
      </c>
      <c r="H376" s="629"/>
      <c r="I376" s="629"/>
      <c r="J376" s="629"/>
      <c r="K376" s="629"/>
      <c r="L376" s="629"/>
      <c r="M376" s="629"/>
      <c r="N376" s="629"/>
      <c r="O376" s="629"/>
      <c r="P376" s="629"/>
      <c r="Q376" s="629"/>
      <c r="R376" s="644"/>
    </row>
    <row r="377" spans="1:18" ht="12.75">
      <c r="A377" s="372"/>
      <c r="B377" s="372"/>
      <c r="C377" s="372"/>
      <c r="D377" s="629" t="s">
        <v>2262</v>
      </c>
      <c r="E377" s="629"/>
      <c r="F377" s="629"/>
      <c r="G377" s="629" t="s">
        <v>2263</v>
      </c>
      <c r="H377" s="629"/>
      <c r="I377" s="629"/>
      <c r="J377" s="629"/>
      <c r="K377" s="629"/>
      <c r="L377" s="629"/>
      <c r="M377" s="629"/>
      <c r="N377" s="629"/>
      <c r="O377" s="629"/>
      <c r="P377" s="629"/>
      <c r="Q377" s="629"/>
      <c r="R377" s="644"/>
    </row>
    <row r="378" spans="1:18" ht="12.75">
      <c r="A378" s="615"/>
      <c r="B378" s="650"/>
      <c r="C378" s="650" t="s">
        <v>656</v>
      </c>
      <c r="D378" s="651" t="s">
        <v>2264</v>
      </c>
      <c r="E378" s="651"/>
      <c r="F378" s="651"/>
      <c r="G378" s="651"/>
      <c r="H378" s="651"/>
      <c r="I378" s="651"/>
      <c r="J378" s="651"/>
      <c r="K378" s="651"/>
      <c r="L378" s="651"/>
      <c r="M378" s="651"/>
      <c r="N378" s="651"/>
      <c r="O378" s="651"/>
      <c r="P378" s="651"/>
      <c r="Q378" s="651"/>
      <c r="R378" s="652">
        <v>46242592.23</v>
      </c>
    </row>
    <row r="379" spans="1:18" ht="12.75">
      <c r="A379" s="372"/>
      <c r="B379" s="372"/>
      <c r="C379" s="372"/>
      <c r="D379" s="629" t="s">
        <v>2265</v>
      </c>
      <c r="E379" s="629"/>
      <c r="F379" s="629"/>
      <c r="G379" s="629" t="s">
        <v>2266</v>
      </c>
      <c r="H379" s="629"/>
      <c r="I379" s="629"/>
      <c r="J379" s="629"/>
      <c r="K379" s="629"/>
      <c r="L379" s="629"/>
      <c r="M379" s="629"/>
      <c r="N379" s="629"/>
      <c r="O379" s="629"/>
      <c r="P379" s="629"/>
      <c r="Q379" s="629"/>
      <c r="R379" s="653">
        <v>-173293273.45</v>
      </c>
    </row>
    <row r="380" spans="1:18" ht="12.75">
      <c r="A380" s="372"/>
      <c r="B380" s="372"/>
      <c r="C380" s="372"/>
      <c r="D380" s="629" t="s">
        <v>2267</v>
      </c>
      <c r="E380" s="629"/>
      <c r="F380" s="629"/>
      <c r="G380" s="629" t="s">
        <v>2268</v>
      </c>
      <c r="H380" s="629"/>
      <c r="I380" s="629"/>
      <c r="J380" s="629"/>
      <c r="K380" s="629"/>
      <c r="L380" s="629"/>
      <c r="M380" s="629"/>
      <c r="N380" s="629"/>
      <c r="O380" s="629"/>
      <c r="P380" s="629"/>
      <c r="Q380" s="629"/>
      <c r="R380" s="644">
        <v>204535865.68</v>
      </c>
    </row>
    <row r="381" spans="1:18" ht="12.75">
      <c r="A381" s="372"/>
      <c r="B381" s="372"/>
      <c r="C381" s="372"/>
      <c r="D381" s="372"/>
      <c r="E381" s="374" t="s">
        <v>2269</v>
      </c>
      <c r="F381" s="374"/>
      <c r="G381" s="374"/>
      <c r="H381" s="374" t="s">
        <v>2270</v>
      </c>
      <c r="I381" s="374"/>
      <c r="J381" s="374"/>
      <c r="K381" s="374"/>
      <c r="L381" s="374"/>
      <c r="M381" s="374"/>
      <c r="N381" s="374"/>
      <c r="O381" s="374"/>
      <c r="P381" s="696"/>
      <c r="Q381" s="696"/>
      <c r="R381" s="696"/>
    </row>
    <row r="382" spans="1:18" ht="12.75">
      <c r="A382" s="372"/>
      <c r="B382" s="372"/>
      <c r="C382" s="372"/>
      <c r="D382" s="372"/>
      <c r="E382" s="374" t="s">
        <v>2271</v>
      </c>
      <c r="F382" s="374"/>
      <c r="G382" s="374"/>
      <c r="H382" s="374" t="s">
        <v>2272</v>
      </c>
      <c r="I382" s="374"/>
      <c r="J382" s="374"/>
      <c r="K382" s="374"/>
      <c r="L382" s="374"/>
      <c r="M382" s="374"/>
      <c r="N382" s="374"/>
      <c r="O382" s="374"/>
      <c r="P382" s="696"/>
      <c r="Q382" s="696"/>
      <c r="R382" s="696"/>
    </row>
    <row r="383" spans="1:18" ht="12.75">
      <c r="A383" s="372"/>
      <c r="B383" s="372"/>
      <c r="C383" s="372"/>
      <c r="D383" s="372"/>
      <c r="E383" s="374" t="s">
        <v>2273</v>
      </c>
      <c r="F383" s="374"/>
      <c r="G383" s="374"/>
      <c r="H383" s="374" t="s">
        <v>2274</v>
      </c>
      <c r="I383" s="374"/>
      <c r="J383" s="374"/>
      <c r="K383" s="374"/>
      <c r="L383" s="374"/>
      <c r="M383" s="374"/>
      <c r="N383" s="374"/>
      <c r="O383" s="374"/>
      <c r="P383" s="696">
        <v>204535865.68</v>
      </c>
      <c r="Q383" s="696"/>
      <c r="R383" s="696"/>
    </row>
    <row r="384" spans="1:18" ht="12.75">
      <c r="A384" s="372"/>
      <c r="B384" s="372"/>
      <c r="C384" s="372"/>
      <c r="D384" s="372"/>
      <c r="E384" s="374" t="s">
        <v>2275</v>
      </c>
      <c r="F384" s="374"/>
      <c r="G384" s="374"/>
      <c r="H384" s="374" t="s">
        <v>2276</v>
      </c>
      <c r="I384" s="374"/>
      <c r="J384" s="374"/>
      <c r="K384" s="374"/>
      <c r="L384" s="374"/>
      <c r="M384" s="374"/>
      <c r="N384" s="374"/>
      <c r="O384" s="374"/>
      <c r="P384" s="696"/>
      <c r="Q384" s="696"/>
      <c r="R384" s="696"/>
    </row>
    <row r="385" spans="1:18" ht="12.75">
      <c r="A385" s="372"/>
      <c r="B385" s="372"/>
      <c r="C385" s="372"/>
      <c r="D385" s="629" t="s">
        <v>2277</v>
      </c>
      <c r="E385" s="629"/>
      <c r="F385" s="629"/>
      <c r="G385" s="629" t="s">
        <v>2278</v>
      </c>
      <c r="H385" s="629"/>
      <c r="I385" s="629"/>
      <c r="J385" s="629"/>
      <c r="K385" s="629"/>
      <c r="L385" s="629"/>
      <c r="M385" s="629"/>
      <c r="N385" s="629"/>
      <c r="O385" s="629"/>
      <c r="P385" s="629"/>
      <c r="Q385" s="629"/>
      <c r="R385" s="644">
        <v>15000000</v>
      </c>
    </row>
    <row r="386" spans="1:18" ht="12.75">
      <c r="A386" s="615"/>
      <c r="B386" s="650"/>
      <c r="C386" s="650" t="s">
        <v>718</v>
      </c>
      <c r="D386" s="651" t="s">
        <v>2279</v>
      </c>
      <c r="E386" s="651"/>
      <c r="F386" s="651"/>
      <c r="G386" s="651"/>
      <c r="H386" s="651"/>
      <c r="I386" s="651"/>
      <c r="J386" s="651"/>
      <c r="K386" s="651"/>
      <c r="L386" s="651"/>
      <c r="M386" s="651"/>
      <c r="N386" s="651"/>
      <c r="O386" s="651"/>
      <c r="P386" s="651"/>
      <c r="Q386" s="651"/>
      <c r="R386" s="654">
        <v>-8935330.74</v>
      </c>
    </row>
    <row r="387" spans="1:18" ht="12.75">
      <c r="A387" s="372"/>
      <c r="B387" s="372"/>
      <c r="C387" s="372"/>
      <c r="D387" s="629" t="s">
        <v>2280</v>
      </c>
      <c r="E387" s="629"/>
      <c r="F387" s="629"/>
      <c r="G387" s="629" t="s">
        <v>2281</v>
      </c>
      <c r="H387" s="629"/>
      <c r="I387" s="629"/>
      <c r="J387" s="629"/>
      <c r="K387" s="629"/>
      <c r="L387" s="629"/>
      <c r="M387" s="629"/>
      <c r="N387" s="629"/>
      <c r="O387" s="629"/>
      <c r="P387" s="629"/>
      <c r="Q387" s="629"/>
      <c r="R387" s="644">
        <v>16790956.37</v>
      </c>
    </row>
    <row r="388" spans="1:18" ht="12.75">
      <c r="A388" s="372"/>
      <c r="B388" s="372"/>
      <c r="C388" s="372"/>
      <c r="D388" s="629" t="s">
        <v>2282</v>
      </c>
      <c r="E388" s="629"/>
      <c r="F388" s="629"/>
      <c r="G388" s="629" t="s">
        <v>2283</v>
      </c>
      <c r="H388" s="629"/>
      <c r="I388" s="629"/>
      <c r="J388" s="629"/>
      <c r="K388" s="629"/>
      <c r="L388" s="629"/>
      <c r="M388" s="629"/>
      <c r="N388" s="629"/>
      <c r="O388" s="629"/>
      <c r="P388" s="629"/>
      <c r="Q388" s="629"/>
      <c r="R388" s="653">
        <v>-10977581.85</v>
      </c>
    </row>
    <row r="389" spans="1:18" ht="12.75">
      <c r="A389" s="372"/>
      <c r="B389" s="372"/>
      <c r="C389" s="372"/>
      <c r="D389" s="629" t="s">
        <v>2284</v>
      </c>
      <c r="E389" s="629"/>
      <c r="F389" s="629"/>
      <c r="G389" s="629" t="s">
        <v>2285</v>
      </c>
      <c r="H389" s="629"/>
      <c r="I389" s="629"/>
      <c r="J389" s="629"/>
      <c r="K389" s="629"/>
      <c r="L389" s="629"/>
      <c r="M389" s="629"/>
      <c r="N389" s="629"/>
      <c r="O389" s="629"/>
      <c r="P389" s="629"/>
      <c r="Q389" s="629"/>
      <c r="R389" s="653">
        <v>-14748705.26</v>
      </c>
    </row>
    <row r="390" spans="1:18" ht="12.75">
      <c r="A390" s="615"/>
      <c r="B390" s="650"/>
      <c r="C390" s="650" t="s">
        <v>2286</v>
      </c>
      <c r="D390" s="651" t="s">
        <v>2287</v>
      </c>
      <c r="E390" s="651"/>
      <c r="F390" s="651"/>
      <c r="G390" s="651"/>
      <c r="H390" s="651"/>
      <c r="I390" s="651"/>
      <c r="J390" s="651"/>
      <c r="K390" s="651"/>
      <c r="L390" s="651"/>
      <c r="M390" s="651"/>
      <c r="N390" s="651"/>
      <c r="O390" s="651"/>
      <c r="P390" s="651"/>
      <c r="Q390" s="651"/>
      <c r="R390" s="652">
        <v>187046337.43</v>
      </c>
    </row>
    <row r="391" spans="1:18" ht="12.75">
      <c r="A391" s="647" t="s">
        <v>2288</v>
      </c>
      <c r="B391" s="647"/>
      <c r="C391" s="647" t="s">
        <v>2289</v>
      </c>
      <c r="D391" s="647"/>
      <c r="E391" s="647"/>
      <c r="F391" s="647"/>
      <c r="G391" s="647"/>
      <c r="H391" s="647"/>
      <c r="I391" s="647"/>
      <c r="J391" s="647"/>
      <c r="K391" s="647"/>
      <c r="L391" s="647"/>
      <c r="M391" s="647"/>
      <c r="N391" s="647"/>
      <c r="O391" s="647"/>
      <c r="P391" s="648"/>
      <c r="Q391" s="648"/>
      <c r="R391" s="649"/>
    </row>
    <row r="392" spans="1:18" ht="12.75">
      <c r="A392" s="647" t="s">
        <v>2290</v>
      </c>
      <c r="B392" s="647"/>
      <c r="C392" s="647" t="s">
        <v>2291</v>
      </c>
      <c r="D392" s="647"/>
      <c r="E392" s="647"/>
      <c r="F392" s="647"/>
      <c r="G392" s="647"/>
      <c r="H392" s="647"/>
      <c r="I392" s="647"/>
      <c r="J392" s="647"/>
      <c r="K392" s="647"/>
      <c r="L392" s="647"/>
      <c r="M392" s="647"/>
      <c r="N392" s="647"/>
      <c r="O392" s="647"/>
      <c r="P392" s="648"/>
      <c r="Q392" s="648"/>
      <c r="R392" s="649">
        <v>724826820.45</v>
      </c>
    </row>
    <row r="393" spans="1:18" ht="12.75">
      <c r="A393" s="647"/>
      <c r="B393" s="647"/>
      <c r="C393" s="647" t="s">
        <v>2292</v>
      </c>
      <c r="D393" s="647"/>
      <c r="E393" s="647"/>
      <c r="F393" s="647"/>
      <c r="G393" s="647"/>
      <c r="H393" s="647"/>
      <c r="I393" s="647"/>
      <c r="J393" s="647"/>
      <c r="K393" s="647"/>
      <c r="L393" s="647"/>
      <c r="M393" s="647"/>
      <c r="N393" s="647"/>
      <c r="O393" s="647"/>
      <c r="P393" s="648"/>
      <c r="Q393" s="648"/>
      <c r="R393" s="649">
        <v>724826820.45</v>
      </c>
    </row>
    <row r="394" spans="1:18" ht="12.75">
      <c r="A394" s="615"/>
      <c r="B394" s="650"/>
      <c r="C394" s="650"/>
      <c r="D394" s="651" t="s">
        <v>2293</v>
      </c>
      <c r="E394" s="651"/>
      <c r="F394" s="651"/>
      <c r="G394" s="651"/>
      <c r="H394" s="651"/>
      <c r="I394" s="651"/>
      <c r="J394" s="651"/>
      <c r="K394" s="651"/>
      <c r="L394" s="651"/>
      <c r="M394" s="651"/>
      <c r="N394" s="651"/>
      <c r="O394" s="651"/>
      <c r="P394" s="651"/>
      <c r="Q394" s="651"/>
      <c r="R394" s="652">
        <v>724826820.45</v>
      </c>
    </row>
    <row r="395" spans="1:18" ht="12.75">
      <c r="A395" s="615"/>
      <c r="B395" s="650"/>
      <c r="C395" s="650"/>
      <c r="D395" s="651" t="s">
        <v>2294</v>
      </c>
      <c r="E395" s="651"/>
      <c r="F395" s="651"/>
      <c r="G395" s="651"/>
      <c r="H395" s="651"/>
      <c r="I395" s="651"/>
      <c r="J395" s="651"/>
      <c r="K395" s="651"/>
      <c r="L395" s="651"/>
      <c r="M395" s="651"/>
      <c r="N395" s="651"/>
      <c r="O395" s="651"/>
      <c r="P395" s="651"/>
      <c r="Q395" s="651"/>
      <c r="R395" s="652"/>
    </row>
    <row r="396" spans="1:18" ht="12.75">
      <c r="A396" s="266" t="s">
        <v>2324</v>
      </c>
      <c r="B396" s="266"/>
      <c r="C396" s="266"/>
      <c r="D396" s="266"/>
      <c r="E396" s="266"/>
      <c r="F396" s="266"/>
      <c r="G396" s="266"/>
      <c r="H396" s="266"/>
      <c r="I396" s="266"/>
      <c r="J396" s="266"/>
      <c r="K396" s="267"/>
      <c r="L396" s="267"/>
      <c r="M396" s="267" t="s">
        <v>1768</v>
      </c>
      <c r="N396" s="267"/>
      <c r="O396" s="267"/>
      <c r="P396" s="267"/>
      <c r="Q396" s="268"/>
      <c r="R396" s="268" t="s">
        <v>1016</v>
      </c>
    </row>
    <row r="397" spans="1:23" ht="12.75">
      <c r="A397" s="225" t="s">
        <v>2339</v>
      </c>
      <c r="B397" s="225"/>
      <c r="C397" s="225"/>
      <c r="D397" s="225"/>
      <c r="E397" s="225"/>
      <c r="F397" s="225"/>
      <c r="G397" s="225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 t="s">
        <v>2340</v>
      </c>
    </row>
    <row r="398" spans="1:23" ht="21">
      <c r="A398" s="228"/>
      <c r="B398" s="228"/>
      <c r="C398" s="228"/>
      <c r="D398" s="228"/>
      <c r="E398" s="228"/>
      <c r="F398" s="228"/>
      <c r="G398" s="228"/>
      <c r="H398" s="272" t="s">
        <v>2341</v>
      </c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</row>
    <row r="399" spans="1:23" ht="12.75">
      <c r="A399" s="228"/>
      <c r="B399" s="228"/>
      <c r="C399" s="230"/>
      <c r="D399" s="230"/>
      <c r="E399" s="230"/>
      <c r="F399" s="230"/>
      <c r="G399" s="230"/>
      <c r="H399" s="270" t="s">
        <v>2342</v>
      </c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</row>
    <row r="400" spans="1:23" ht="12.75">
      <c r="A400" s="228"/>
      <c r="B400" s="228"/>
      <c r="C400" s="228"/>
      <c r="D400" s="228"/>
      <c r="E400" s="228"/>
      <c r="F400" s="228"/>
      <c r="G400" s="228"/>
      <c r="H400" s="228" t="s">
        <v>2229</v>
      </c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8"/>
      <c r="W400" s="228"/>
    </row>
    <row r="401" spans="1:23" ht="13.5">
      <c r="A401" s="228"/>
      <c r="B401" s="228"/>
      <c r="C401" s="228"/>
      <c r="D401" s="228"/>
      <c r="E401" s="228"/>
      <c r="F401" s="228"/>
      <c r="G401" s="228"/>
      <c r="H401" s="233" t="s">
        <v>515</v>
      </c>
      <c r="I401" s="233"/>
      <c r="J401" s="234" t="s">
        <v>794</v>
      </c>
      <c r="K401" s="234"/>
      <c r="L401" s="234"/>
      <c r="M401" s="234"/>
      <c r="N401" s="234"/>
      <c r="O401" s="234"/>
      <c r="P401" s="234"/>
      <c r="Q401" s="234"/>
      <c r="R401" s="234"/>
      <c r="S401" s="234"/>
      <c r="T401" s="234"/>
      <c r="U401" s="234"/>
      <c r="V401" s="234"/>
      <c r="W401" s="234"/>
    </row>
    <row r="402" spans="1:23" ht="13.5">
      <c r="A402" s="228"/>
      <c r="B402" s="228"/>
      <c r="C402" s="228"/>
      <c r="D402" s="228"/>
      <c r="E402" s="228"/>
      <c r="F402" s="228"/>
      <c r="G402" s="228"/>
      <c r="H402" s="228" t="s">
        <v>511</v>
      </c>
      <c r="I402" s="228"/>
      <c r="J402" s="234" t="s">
        <v>154</v>
      </c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4"/>
    </row>
    <row r="403" spans="1:23" ht="13.5">
      <c r="A403" s="228"/>
      <c r="B403" s="228"/>
      <c r="C403" s="228"/>
      <c r="D403" s="228"/>
      <c r="E403" s="228"/>
      <c r="F403" s="228"/>
      <c r="G403" s="228"/>
      <c r="H403" s="228" t="s">
        <v>516</v>
      </c>
      <c r="I403" s="228"/>
      <c r="J403" s="234" t="s">
        <v>155</v>
      </c>
      <c r="K403" s="234"/>
      <c r="L403" s="234"/>
      <c r="M403" s="234"/>
      <c r="N403" s="234"/>
      <c r="O403" s="234"/>
      <c r="P403" s="234"/>
      <c r="Q403" s="234"/>
      <c r="R403" s="234"/>
      <c r="S403" s="234"/>
      <c r="T403" s="234"/>
      <c r="U403" s="234"/>
      <c r="V403" s="234"/>
      <c r="W403" s="234"/>
    </row>
    <row r="404" spans="1:23" ht="12.75">
      <c r="A404" s="318"/>
      <c r="B404" s="318"/>
      <c r="C404" s="318"/>
      <c r="D404" s="318"/>
      <c r="E404" s="318"/>
      <c r="F404" s="318"/>
      <c r="G404" s="318"/>
      <c r="H404" s="318"/>
      <c r="I404" s="318"/>
      <c r="J404" s="318"/>
      <c r="K404" s="318"/>
      <c r="L404" s="318"/>
      <c r="M404" s="318"/>
      <c r="N404" s="318"/>
      <c r="O404" s="318"/>
      <c r="P404" s="318"/>
      <c r="Q404" s="318"/>
      <c r="R404" s="318"/>
      <c r="S404" s="318"/>
      <c r="T404" s="318"/>
      <c r="U404" s="318"/>
      <c r="V404" s="318"/>
      <c r="W404" s="318"/>
    </row>
    <row r="405" spans="1:23" ht="12.75">
      <c r="A405" s="664" t="s">
        <v>2343</v>
      </c>
      <c r="B405" s="664"/>
      <c r="C405" s="664"/>
      <c r="D405" s="664"/>
      <c r="E405" s="664"/>
      <c r="F405" s="664"/>
      <c r="G405" s="664"/>
      <c r="H405" s="664"/>
      <c r="I405" s="664"/>
      <c r="J405" s="664"/>
      <c r="K405" s="664"/>
      <c r="L405" s="664"/>
      <c r="M405" s="664"/>
      <c r="N405" s="664"/>
      <c r="O405" s="665"/>
      <c r="P405" s="665"/>
      <c r="Q405" s="665" t="s">
        <v>1960</v>
      </c>
      <c r="R405" s="665"/>
      <c r="S405" s="665" t="s">
        <v>2344</v>
      </c>
      <c r="T405" s="665"/>
      <c r="U405" s="665"/>
      <c r="V405" s="665" t="s">
        <v>2345</v>
      </c>
      <c r="W405" s="665" t="s">
        <v>2346</v>
      </c>
    </row>
    <row r="406" spans="1:23" ht="12.75">
      <c r="A406" s="227"/>
      <c r="B406" s="227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  <c r="M406" s="227"/>
      <c r="N406" s="227"/>
      <c r="O406" s="227"/>
      <c r="P406" s="227"/>
      <c r="Q406" s="227"/>
      <c r="R406" s="227"/>
      <c r="S406" s="227"/>
      <c r="T406" s="227"/>
      <c r="U406" s="227"/>
      <c r="V406" s="227"/>
      <c r="W406" s="227"/>
    </row>
    <row r="407" spans="1:23" ht="12.75">
      <c r="A407" s="666" t="s">
        <v>2347</v>
      </c>
      <c r="B407" s="666"/>
      <c r="C407" s="666"/>
      <c r="D407" s="666"/>
      <c r="E407" s="666"/>
      <c r="F407" s="666"/>
      <c r="G407" s="666"/>
      <c r="H407" s="666"/>
      <c r="I407" s="666"/>
      <c r="J407" s="666"/>
      <c r="K407" s="666"/>
      <c r="L407" s="666"/>
      <c r="M407" s="666"/>
      <c r="N407" s="666"/>
      <c r="O407" s="667"/>
      <c r="P407" s="667"/>
      <c r="Q407" s="667" t="s">
        <v>2348</v>
      </c>
      <c r="R407" s="667"/>
      <c r="S407" s="667" t="s">
        <v>2349</v>
      </c>
      <c r="T407" s="667"/>
      <c r="U407" s="667"/>
      <c r="V407" s="667" t="s">
        <v>2350</v>
      </c>
      <c r="W407" s="667" t="s">
        <v>2351</v>
      </c>
    </row>
    <row r="408" spans="1:23" ht="12.75">
      <c r="A408" s="228"/>
      <c r="B408" s="668" t="s">
        <v>2352</v>
      </c>
      <c r="C408" s="668"/>
      <c r="D408" s="668"/>
      <c r="E408" s="668"/>
      <c r="F408" s="668"/>
      <c r="G408" s="668"/>
      <c r="H408" s="668"/>
      <c r="I408" s="668"/>
      <c r="J408" s="668"/>
      <c r="K408" s="668"/>
      <c r="L408" s="668"/>
      <c r="M408" s="668"/>
      <c r="N408" s="668"/>
      <c r="O408" s="668"/>
      <c r="P408" s="668"/>
      <c r="Q408" s="668"/>
      <c r="R408" s="668"/>
      <c r="S408" s="668"/>
      <c r="T408" s="668"/>
      <c r="U408" s="668"/>
      <c r="V408" s="668"/>
      <c r="W408" s="668"/>
    </row>
    <row r="409" spans="1:23" ht="12.75">
      <c r="A409" s="227"/>
      <c r="B409" s="322" t="s">
        <v>2353</v>
      </c>
      <c r="C409" s="322"/>
      <c r="D409" s="322"/>
      <c r="E409" s="322"/>
      <c r="F409" s="322"/>
      <c r="G409" s="322"/>
      <c r="H409" s="322"/>
      <c r="I409" s="322"/>
      <c r="J409" s="322"/>
      <c r="K409" s="322"/>
      <c r="L409" s="322"/>
      <c r="M409" s="322"/>
      <c r="N409" s="322"/>
      <c r="O409" s="322"/>
      <c r="P409" s="322"/>
      <c r="Q409" s="322"/>
      <c r="R409" s="322"/>
      <c r="S409" s="322"/>
      <c r="T409" s="322"/>
      <c r="U409" s="322"/>
      <c r="V409" s="322"/>
      <c r="W409" s="322"/>
    </row>
    <row r="410" spans="1:23" ht="12.75">
      <c r="A410" s="228"/>
      <c r="B410" s="228"/>
      <c r="C410" s="228" t="s">
        <v>2354</v>
      </c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228"/>
      <c r="O410" s="293"/>
      <c r="P410" s="293"/>
      <c r="Q410" s="293"/>
      <c r="R410" s="293"/>
      <c r="S410" s="293" t="s">
        <v>2355</v>
      </c>
      <c r="T410" s="293"/>
      <c r="U410" s="293"/>
      <c r="V410" s="293"/>
      <c r="W410" s="293" t="s">
        <v>2355</v>
      </c>
    </row>
    <row r="411" spans="1:23" ht="12.75">
      <c r="A411" s="228"/>
      <c r="B411" s="228"/>
      <c r="C411" s="228" t="s">
        <v>2356</v>
      </c>
      <c r="D411" s="228"/>
      <c r="E411" s="228"/>
      <c r="F411" s="228"/>
      <c r="G411" s="228"/>
      <c r="H411" s="228"/>
      <c r="I411" s="228"/>
      <c r="J411" s="228"/>
      <c r="K411" s="228"/>
      <c r="L411" s="228"/>
      <c r="M411" s="228"/>
      <c r="N411" s="228"/>
      <c r="O411" s="293"/>
      <c r="P411" s="293"/>
      <c r="Q411" s="293" t="s">
        <v>2357</v>
      </c>
      <c r="R411" s="293"/>
      <c r="S411" s="293" t="s">
        <v>2358</v>
      </c>
      <c r="T411" s="293"/>
      <c r="U411" s="293"/>
      <c r="V411" s="293" t="s">
        <v>2359</v>
      </c>
      <c r="W411" s="293" t="s">
        <v>2360</v>
      </c>
    </row>
    <row r="412" spans="1:23" ht="12.75">
      <c r="A412" s="228"/>
      <c r="B412" s="228"/>
      <c r="C412" s="228" t="s">
        <v>2361</v>
      </c>
      <c r="D412" s="228"/>
      <c r="E412" s="228"/>
      <c r="F412" s="228"/>
      <c r="G412" s="228"/>
      <c r="H412" s="228"/>
      <c r="I412" s="228"/>
      <c r="J412" s="228"/>
      <c r="K412" s="228"/>
      <c r="L412" s="228"/>
      <c r="M412" s="228"/>
      <c r="N412" s="228"/>
      <c r="O412" s="293"/>
      <c r="P412" s="293"/>
      <c r="Q412" s="293"/>
      <c r="R412" s="293"/>
      <c r="S412" s="293"/>
      <c r="T412" s="293"/>
      <c r="U412" s="293"/>
      <c r="V412" s="293"/>
      <c r="W412" s="293"/>
    </row>
    <row r="413" spans="1:23" ht="12.75">
      <c r="A413" s="228"/>
      <c r="B413" s="228"/>
      <c r="C413" s="228" t="s">
        <v>2362</v>
      </c>
      <c r="D413" s="228"/>
      <c r="E413" s="228"/>
      <c r="F413" s="228"/>
      <c r="G413" s="228"/>
      <c r="H413" s="228"/>
      <c r="I413" s="228"/>
      <c r="J413" s="228"/>
      <c r="K413" s="228"/>
      <c r="L413" s="228"/>
      <c r="M413" s="228"/>
      <c r="N413" s="228"/>
      <c r="O413" s="293"/>
      <c r="P413" s="293"/>
      <c r="Q413" s="293"/>
      <c r="R413" s="293"/>
      <c r="S413" s="293"/>
      <c r="T413" s="293"/>
      <c r="U413" s="293"/>
      <c r="V413" s="293"/>
      <c r="W413" s="293"/>
    </row>
    <row r="414" spans="1:23" ht="12.75">
      <c r="A414" s="228"/>
      <c r="B414" s="228"/>
      <c r="C414" s="228" t="s">
        <v>2363</v>
      </c>
      <c r="D414" s="228"/>
      <c r="E414" s="228"/>
      <c r="F414" s="228"/>
      <c r="G414" s="228"/>
      <c r="H414" s="228"/>
      <c r="I414" s="228"/>
      <c r="J414" s="228"/>
      <c r="K414" s="228"/>
      <c r="L414" s="228"/>
      <c r="M414" s="228"/>
      <c r="N414" s="228"/>
      <c r="O414" s="293"/>
      <c r="P414" s="293"/>
      <c r="Q414" s="293"/>
      <c r="R414" s="293"/>
      <c r="S414" s="293" t="s">
        <v>2364</v>
      </c>
      <c r="T414" s="293"/>
      <c r="U414" s="293"/>
      <c r="V414" s="293"/>
      <c r="W414" s="293" t="s">
        <v>2364</v>
      </c>
    </row>
    <row r="415" spans="1:23" ht="12.75">
      <c r="A415" s="228"/>
      <c r="B415" s="228"/>
      <c r="C415" s="228" t="s">
        <v>2365</v>
      </c>
      <c r="D415" s="228"/>
      <c r="E415" s="228"/>
      <c r="F415" s="228"/>
      <c r="G415" s="228"/>
      <c r="H415" s="228"/>
      <c r="I415" s="228"/>
      <c r="J415" s="228"/>
      <c r="K415" s="228"/>
      <c r="L415" s="228"/>
      <c r="M415" s="228"/>
      <c r="N415" s="228"/>
      <c r="O415" s="293"/>
      <c r="P415" s="293"/>
      <c r="Q415" s="293"/>
      <c r="R415" s="293"/>
      <c r="S415" s="293"/>
      <c r="T415" s="293"/>
      <c r="U415" s="293"/>
      <c r="V415" s="293"/>
      <c r="W415" s="293"/>
    </row>
    <row r="416" spans="1:23" ht="12.75">
      <c r="A416" s="228"/>
      <c r="B416" s="228"/>
      <c r="C416" s="228" t="s">
        <v>2366</v>
      </c>
      <c r="D416" s="228"/>
      <c r="E416" s="228"/>
      <c r="F416" s="228"/>
      <c r="G416" s="228"/>
      <c r="H416" s="228"/>
      <c r="I416" s="228"/>
      <c r="J416" s="228"/>
      <c r="K416" s="228"/>
      <c r="L416" s="228"/>
      <c r="M416" s="228"/>
      <c r="N416" s="228"/>
      <c r="O416" s="293"/>
      <c r="P416" s="293"/>
      <c r="Q416" s="293"/>
      <c r="R416" s="293"/>
      <c r="S416" s="293" t="s">
        <v>2367</v>
      </c>
      <c r="T416" s="293"/>
      <c r="U416" s="293"/>
      <c r="V416" s="293" t="s">
        <v>2368</v>
      </c>
      <c r="W416" s="293" t="s">
        <v>2369</v>
      </c>
    </row>
    <row r="417" spans="1:23" ht="12.75">
      <c r="A417" s="228"/>
      <c r="B417" s="228"/>
      <c r="C417" s="228" t="s">
        <v>2370</v>
      </c>
      <c r="D417" s="228"/>
      <c r="E417" s="228"/>
      <c r="F417" s="228"/>
      <c r="G417" s="228"/>
      <c r="H417" s="228"/>
      <c r="I417" s="228"/>
      <c r="J417" s="228"/>
      <c r="K417" s="228"/>
      <c r="L417" s="228"/>
      <c r="M417" s="228"/>
      <c r="N417" s="228"/>
      <c r="O417" s="293"/>
      <c r="P417" s="293"/>
      <c r="Q417" s="293"/>
      <c r="R417" s="293"/>
      <c r="S417" s="293"/>
      <c r="T417" s="293"/>
      <c r="U417" s="293"/>
      <c r="V417" s="293"/>
      <c r="W417" s="293"/>
    </row>
    <row r="418" spans="1:23" ht="12.75">
      <c r="A418" s="228"/>
      <c r="B418" s="228"/>
      <c r="C418" s="228" t="s">
        <v>2371</v>
      </c>
      <c r="D418" s="228"/>
      <c r="E418" s="228"/>
      <c r="F418" s="228"/>
      <c r="G418" s="228"/>
      <c r="H418" s="228"/>
      <c r="I418" s="228"/>
      <c r="J418" s="228"/>
      <c r="K418" s="228"/>
      <c r="L418" s="228"/>
      <c r="M418" s="228"/>
      <c r="N418" s="228"/>
      <c r="O418" s="293"/>
      <c r="P418" s="293"/>
      <c r="Q418" s="293"/>
      <c r="R418" s="293"/>
      <c r="S418" s="293"/>
      <c r="T418" s="293"/>
      <c r="U418" s="293"/>
      <c r="V418" s="293"/>
      <c r="W418" s="293"/>
    </row>
    <row r="419" spans="1:23" ht="12.75">
      <c r="A419" s="228"/>
      <c r="B419" s="228"/>
      <c r="C419" s="228" t="s">
        <v>2372</v>
      </c>
      <c r="D419" s="228"/>
      <c r="E419" s="228"/>
      <c r="F419" s="228"/>
      <c r="G419" s="228"/>
      <c r="H419" s="228"/>
      <c r="I419" s="228"/>
      <c r="J419" s="228"/>
      <c r="K419" s="228"/>
      <c r="L419" s="228"/>
      <c r="M419" s="228"/>
      <c r="N419" s="228"/>
      <c r="O419" s="293"/>
      <c r="P419" s="293"/>
      <c r="Q419" s="293"/>
      <c r="R419" s="293"/>
      <c r="S419" s="293"/>
      <c r="T419" s="293"/>
      <c r="U419" s="293"/>
      <c r="V419" s="293"/>
      <c r="W419" s="293"/>
    </row>
    <row r="420" spans="1:23" ht="12.75">
      <c r="A420" s="228"/>
      <c r="B420" s="228"/>
      <c r="C420" s="228" t="s">
        <v>2373</v>
      </c>
      <c r="D420" s="228"/>
      <c r="E420" s="228"/>
      <c r="F420" s="228"/>
      <c r="G420" s="228"/>
      <c r="H420" s="228"/>
      <c r="I420" s="228"/>
      <c r="J420" s="228"/>
      <c r="K420" s="228"/>
      <c r="L420" s="228"/>
      <c r="M420" s="228"/>
      <c r="N420" s="228"/>
      <c r="O420" s="293"/>
      <c r="P420" s="293"/>
      <c r="Q420" s="293"/>
      <c r="R420" s="293"/>
      <c r="S420" s="293"/>
      <c r="T420" s="293"/>
      <c r="U420" s="293"/>
      <c r="V420" s="293"/>
      <c r="W420" s="293"/>
    </row>
    <row r="421" spans="1:23" ht="12.75">
      <c r="A421" s="228"/>
      <c r="B421" s="228"/>
      <c r="C421" s="228" t="s">
        <v>2374</v>
      </c>
      <c r="D421" s="228"/>
      <c r="E421" s="228"/>
      <c r="F421" s="228"/>
      <c r="G421" s="228"/>
      <c r="H421" s="228"/>
      <c r="I421" s="228"/>
      <c r="J421" s="228"/>
      <c r="K421" s="228"/>
      <c r="L421" s="228"/>
      <c r="M421" s="228"/>
      <c r="N421" s="228"/>
      <c r="O421" s="293"/>
      <c r="P421" s="293"/>
      <c r="Q421" s="293"/>
      <c r="R421" s="293"/>
      <c r="S421" s="293"/>
      <c r="T421" s="293"/>
      <c r="U421" s="293"/>
      <c r="V421" s="293"/>
      <c r="W421" s="293"/>
    </row>
    <row r="422" spans="1:23" ht="12.75">
      <c r="A422" s="228"/>
      <c r="B422" s="228"/>
      <c r="C422" s="228" t="s">
        <v>2375</v>
      </c>
      <c r="D422" s="228"/>
      <c r="E422" s="228"/>
      <c r="F422" s="228"/>
      <c r="G422" s="228"/>
      <c r="H422" s="228"/>
      <c r="I422" s="228"/>
      <c r="J422" s="228"/>
      <c r="K422" s="228"/>
      <c r="L422" s="228"/>
      <c r="M422" s="228"/>
      <c r="N422" s="228"/>
      <c r="O422" s="293"/>
      <c r="P422" s="293"/>
      <c r="Q422" s="293"/>
      <c r="R422" s="293"/>
      <c r="S422" s="293" t="s">
        <v>2376</v>
      </c>
      <c r="T422" s="293"/>
      <c r="U422" s="293"/>
      <c r="V422" s="293" t="s">
        <v>2377</v>
      </c>
      <c r="W422" s="293" t="s">
        <v>2378</v>
      </c>
    </row>
    <row r="423" spans="1:23" ht="12.75">
      <c r="A423" s="228"/>
      <c r="B423" s="228"/>
      <c r="C423" s="228" t="s">
        <v>2379</v>
      </c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93"/>
      <c r="P423" s="293"/>
      <c r="Q423" s="293"/>
      <c r="R423" s="293"/>
      <c r="S423" s="293"/>
      <c r="T423" s="293"/>
      <c r="U423" s="293"/>
      <c r="V423" s="293"/>
      <c r="W423" s="293"/>
    </row>
    <row r="424" spans="1:23" ht="12.75">
      <c r="A424" s="228"/>
      <c r="B424" s="228"/>
      <c r="C424" s="228" t="s">
        <v>2380</v>
      </c>
      <c r="D424" s="228"/>
      <c r="E424" s="228"/>
      <c r="F424" s="228"/>
      <c r="G424" s="228"/>
      <c r="H424" s="228"/>
      <c r="I424" s="228"/>
      <c r="J424" s="228"/>
      <c r="K424" s="228"/>
      <c r="L424" s="228"/>
      <c r="M424" s="228"/>
      <c r="N424" s="228"/>
      <c r="O424" s="293"/>
      <c r="P424" s="293"/>
      <c r="Q424" s="293"/>
      <c r="R424" s="293"/>
      <c r="S424" s="293" t="s">
        <v>2381</v>
      </c>
      <c r="T424" s="293"/>
      <c r="U424" s="293"/>
      <c r="V424" s="293"/>
      <c r="W424" s="293" t="s">
        <v>2381</v>
      </c>
    </row>
    <row r="425" spans="1:23" ht="12.75">
      <c r="A425" s="228"/>
      <c r="B425" s="228"/>
      <c r="C425" s="228" t="s">
        <v>2382</v>
      </c>
      <c r="D425" s="228"/>
      <c r="E425" s="228"/>
      <c r="F425" s="228"/>
      <c r="G425" s="228"/>
      <c r="H425" s="228"/>
      <c r="I425" s="228"/>
      <c r="J425" s="228"/>
      <c r="K425" s="228"/>
      <c r="L425" s="228"/>
      <c r="M425" s="228"/>
      <c r="N425" s="228"/>
      <c r="O425" s="293"/>
      <c r="P425" s="293"/>
      <c r="Q425" s="293"/>
      <c r="R425" s="293"/>
      <c r="S425" s="293"/>
      <c r="T425" s="293"/>
      <c r="U425" s="293"/>
      <c r="V425" s="293"/>
      <c r="W425" s="293"/>
    </row>
    <row r="426" spans="1:23" ht="12.75">
      <c r="A426" s="228"/>
      <c r="B426" s="228"/>
      <c r="C426" s="228" t="s">
        <v>2383</v>
      </c>
      <c r="D426" s="228"/>
      <c r="E426" s="228"/>
      <c r="F426" s="228"/>
      <c r="G426" s="228"/>
      <c r="H426" s="228"/>
      <c r="I426" s="228"/>
      <c r="J426" s="228"/>
      <c r="K426" s="228"/>
      <c r="L426" s="228"/>
      <c r="M426" s="228"/>
      <c r="N426" s="228"/>
      <c r="O426" s="293"/>
      <c r="P426" s="293"/>
      <c r="Q426" s="293"/>
      <c r="R426" s="293"/>
      <c r="S426" s="293"/>
      <c r="T426" s="293"/>
      <c r="U426" s="293"/>
      <c r="V426" s="293" t="s">
        <v>2384</v>
      </c>
      <c r="W426" s="293" t="s">
        <v>2384</v>
      </c>
    </row>
    <row r="427" spans="1:23" ht="12.75">
      <c r="A427" s="669"/>
      <c r="B427" s="670" t="s">
        <v>2385</v>
      </c>
      <c r="C427" s="670"/>
      <c r="D427" s="670"/>
      <c r="E427" s="670"/>
      <c r="F427" s="670"/>
      <c r="G427" s="670"/>
      <c r="H427" s="670"/>
      <c r="I427" s="670"/>
      <c r="J427" s="670"/>
      <c r="K427" s="670"/>
      <c r="L427" s="670"/>
      <c r="M427" s="670"/>
      <c r="N427" s="670"/>
      <c r="O427" s="671"/>
      <c r="P427" s="671"/>
      <c r="Q427" s="671" t="s">
        <v>2357</v>
      </c>
      <c r="R427" s="671"/>
      <c r="S427" s="671" t="s">
        <v>2386</v>
      </c>
      <c r="T427" s="671"/>
      <c r="U427" s="671"/>
      <c r="V427" s="671" t="s">
        <v>2387</v>
      </c>
      <c r="W427" s="671" t="s">
        <v>2388</v>
      </c>
    </row>
    <row r="428" spans="1:23" ht="12.75">
      <c r="A428" s="228"/>
      <c r="B428" s="668" t="s">
        <v>2389</v>
      </c>
      <c r="C428" s="668"/>
      <c r="D428" s="668"/>
      <c r="E428" s="668"/>
      <c r="F428" s="668"/>
      <c r="G428" s="668"/>
      <c r="H428" s="668"/>
      <c r="I428" s="668"/>
      <c r="J428" s="668"/>
      <c r="K428" s="668"/>
      <c r="L428" s="668"/>
      <c r="M428" s="668"/>
      <c r="N428" s="668"/>
      <c r="O428" s="668"/>
      <c r="P428" s="668"/>
      <c r="Q428" s="668"/>
      <c r="R428" s="668"/>
      <c r="S428" s="668"/>
      <c r="T428" s="668"/>
      <c r="U428" s="668"/>
      <c r="V428" s="668"/>
      <c r="W428" s="668"/>
    </row>
    <row r="429" spans="1:23" ht="12.75">
      <c r="A429" s="227"/>
      <c r="B429" s="322" t="s">
        <v>2353</v>
      </c>
      <c r="C429" s="322"/>
      <c r="D429" s="322"/>
      <c r="E429" s="322"/>
      <c r="F429" s="322"/>
      <c r="G429" s="322"/>
      <c r="H429" s="322"/>
      <c r="I429" s="322"/>
      <c r="J429" s="322"/>
      <c r="K429" s="322"/>
      <c r="L429" s="322"/>
      <c r="M429" s="322"/>
      <c r="N429" s="322"/>
      <c r="O429" s="322"/>
      <c r="P429" s="322"/>
      <c r="Q429" s="322"/>
      <c r="R429" s="322"/>
      <c r="S429" s="322"/>
      <c r="T429" s="322"/>
      <c r="U429" s="322"/>
      <c r="V429" s="322"/>
      <c r="W429" s="322"/>
    </row>
    <row r="430" spans="1:23" ht="12.75">
      <c r="A430" s="228"/>
      <c r="B430" s="228"/>
      <c r="C430" s="228" t="s">
        <v>2390</v>
      </c>
      <c r="D430" s="228"/>
      <c r="E430" s="228"/>
      <c r="F430" s="228"/>
      <c r="G430" s="228"/>
      <c r="H430" s="228"/>
      <c r="I430" s="228"/>
      <c r="J430" s="228"/>
      <c r="K430" s="228"/>
      <c r="L430" s="228"/>
      <c r="M430" s="228"/>
      <c r="N430" s="228"/>
      <c r="O430" s="293"/>
      <c r="P430" s="293"/>
      <c r="Q430" s="293"/>
      <c r="R430" s="293"/>
      <c r="S430" s="293" t="s">
        <v>2391</v>
      </c>
      <c r="T430" s="293"/>
      <c r="U430" s="293"/>
      <c r="V430" s="293"/>
      <c r="W430" s="293" t="s">
        <v>2391</v>
      </c>
    </row>
    <row r="431" spans="1:23" ht="12.75">
      <c r="A431" s="228"/>
      <c r="B431" s="228"/>
      <c r="C431" s="228" t="s">
        <v>2392</v>
      </c>
      <c r="D431" s="228"/>
      <c r="E431" s="228"/>
      <c r="F431" s="228"/>
      <c r="G431" s="228"/>
      <c r="H431" s="228"/>
      <c r="I431" s="228"/>
      <c r="J431" s="228"/>
      <c r="K431" s="228"/>
      <c r="L431" s="228"/>
      <c r="M431" s="228"/>
      <c r="N431" s="228"/>
      <c r="O431" s="293"/>
      <c r="P431" s="293"/>
      <c r="Q431" s="293"/>
      <c r="R431" s="293"/>
      <c r="S431" s="293" t="s">
        <v>2393</v>
      </c>
      <c r="T431" s="293"/>
      <c r="U431" s="293"/>
      <c r="V431" s="293" t="s">
        <v>2394</v>
      </c>
      <c r="W431" s="293" t="s">
        <v>2395</v>
      </c>
    </row>
    <row r="432" spans="1:23" ht="12.75">
      <c r="A432" s="228"/>
      <c r="B432" s="228"/>
      <c r="C432" s="228" t="s">
        <v>2396</v>
      </c>
      <c r="D432" s="228"/>
      <c r="E432" s="228"/>
      <c r="F432" s="228"/>
      <c r="G432" s="228"/>
      <c r="H432" s="228"/>
      <c r="I432" s="228"/>
      <c r="J432" s="228"/>
      <c r="K432" s="228"/>
      <c r="L432" s="228"/>
      <c r="M432" s="228"/>
      <c r="N432" s="228"/>
      <c r="O432" s="293"/>
      <c r="P432" s="293"/>
      <c r="Q432" s="293"/>
      <c r="R432" s="293"/>
      <c r="S432" s="293"/>
      <c r="T432" s="293"/>
      <c r="U432" s="293"/>
      <c r="V432" s="293"/>
      <c r="W432" s="293"/>
    </row>
    <row r="433" spans="1:23" ht="12.75">
      <c r="A433" s="228"/>
      <c r="B433" s="228"/>
      <c r="C433" s="228" t="s">
        <v>2397</v>
      </c>
      <c r="D433" s="228"/>
      <c r="E433" s="228"/>
      <c r="F433" s="228"/>
      <c r="G433" s="228"/>
      <c r="H433" s="228"/>
      <c r="I433" s="228"/>
      <c r="J433" s="228"/>
      <c r="K433" s="228"/>
      <c r="L433" s="228"/>
      <c r="M433" s="228"/>
      <c r="N433" s="228"/>
      <c r="O433" s="293"/>
      <c r="P433" s="293"/>
      <c r="Q433" s="293"/>
      <c r="R433" s="293"/>
      <c r="S433" s="293" t="s">
        <v>2398</v>
      </c>
      <c r="T433" s="293"/>
      <c r="U433" s="293"/>
      <c r="V433" s="293"/>
      <c r="W433" s="293" t="s">
        <v>2398</v>
      </c>
    </row>
    <row r="434" spans="1:23" ht="12.75">
      <c r="A434" s="228"/>
      <c r="B434" s="228"/>
      <c r="C434" s="228" t="s">
        <v>2399</v>
      </c>
      <c r="D434" s="228"/>
      <c r="E434" s="228"/>
      <c r="F434" s="228"/>
      <c r="G434" s="228"/>
      <c r="H434" s="228"/>
      <c r="I434" s="228"/>
      <c r="J434" s="228"/>
      <c r="K434" s="228"/>
      <c r="L434" s="228"/>
      <c r="M434" s="228"/>
      <c r="N434" s="228"/>
      <c r="O434" s="293"/>
      <c r="P434" s="293"/>
      <c r="Q434" s="293"/>
      <c r="R434" s="293"/>
      <c r="S434" s="293"/>
      <c r="T434" s="293"/>
      <c r="U434" s="293"/>
      <c r="V434" s="293"/>
      <c r="W434" s="293"/>
    </row>
    <row r="435" spans="1:23" ht="12.75">
      <c r="A435" s="228"/>
      <c r="B435" s="228"/>
      <c r="C435" s="228" t="s">
        <v>2400</v>
      </c>
      <c r="D435" s="228"/>
      <c r="E435" s="228"/>
      <c r="F435" s="228"/>
      <c r="G435" s="228"/>
      <c r="H435" s="228"/>
      <c r="I435" s="228"/>
      <c r="J435" s="228"/>
      <c r="K435" s="228"/>
      <c r="L435" s="228"/>
      <c r="M435" s="228"/>
      <c r="N435" s="228"/>
      <c r="O435" s="293"/>
      <c r="P435" s="293"/>
      <c r="Q435" s="293"/>
      <c r="R435" s="293"/>
      <c r="S435" s="293"/>
      <c r="T435" s="293"/>
      <c r="U435" s="293"/>
      <c r="V435" s="293"/>
      <c r="W435" s="293"/>
    </row>
    <row r="436" spans="1:23" ht="12.75">
      <c r="A436" s="228"/>
      <c r="B436" s="228"/>
      <c r="C436" s="228" t="s">
        <v>2401</v>
      </c>
      <c r="D436" s="228"/>
      <c r="E436" s="228"/>
      <c r="F436" s="228"/>
      <c r="G436" s="228"/>
      <c r="H436" s="228"/>
      <c r="I436" s="228"/>
      <c r="J436" s="228"/>
      <c r="K436" s="228"/>
      <c r="L436" s="228"/>
      <c r="M436" s="228"/>
      <c r="N436" s="228"/>
      <c r="O436" s="293"/>
      <c r="P436" s="293"/>
      <c r="Q436" s="293"/>
      <c r="R436" s="293"/>
      <c r="S436" s="293"/>
      <c r="T436" s="293"/>
      <c r="U436" s="293"/>
      <c r="V436" s="293"/>
      <c r="W436" s="293"/>
    </row>
    <row r="437" spans="1:23" ht="12.75">
      <c r="A437" s="228"/>
      <c r="B437" s="228"/>
      <c r="C437" s="228" t="s">
        <v>2402</v>
      </c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93"/>
      <c r="P437" s="293"/>
      <c r="Q437" s="293"/>
      <c r="R437" s="293"/>
      <c r="S437" s="293"/>
      <c r="T437" s="293"/>
      <c r="U437" s="293"/>
      <c r="V437" s="293" t="s">
        <v>2403</v>
      </c>
      <c r="W437" s="293" t="s">
        <v>2403</v>
      </c>
    </row>
    <row r="438" spans="1:23" ht="12.75">
      <c r="A438" s="228"/>
      <c r="B438" s="228"/>
      <c r="C438" s="228" t="s">
        <v>2404</v>
      </c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228"/>
      <c r="O438" s="293"/>
      <c r="P438" s="293"/>
      <c r="Q438" s="293"/>
      <c r="R438" s="293"/>
      <c r="S438" s="293" t="s">
        <v>2405</v>
      </c>
      <c r="T438" s="293"/>
      <c r="U438" s="293"/>
      <c r="V438" s="293"/>
      <c r="W438" s="293" t="s">
        <v>2405</v>
      </c>
    </row>
    <row r="439" spans="1:23" ht="12.75">
      <c r="A439" s="228"/>
      <c r="B439" s="228"/>
      <c r="C439" s="228" t="s">
        <v>2406</v>
      </c>
      <c r="D439" s="228"/>
      <c r="E439" s="228"/>
      <c r="F439" s="228"/>
      <c r="G439" s="228"/>
      <c r="H439" s="228"/>
      <c r="I439" s="228"/>
      <c r="J439" s="228"/>
      <c r="K439" s="228"/>
      <c r="L439" s="228"/>
      <c r="M439" s="228"/>
      <c r="N439" s="228"/>
      <c r="O439" s="293"/>
      <c r="P439" s="293"/>
      <c r="Q439" s="293"/>
      <c r="R439" s="293"/>
      <c r="S439" s="293"/>
      <c r="T439" s="293"/>
      <c r="U439" s="293"/>
      <c r="V439" s="293"/>
      <c r="W439" s="293"/>
    </row>
    <row r="440" spans="1:23" ht="12.75">
      <c r="A440" s="228"/>
      <c r="B440" s="228"/>
      <c r="C440" s="228" t="s">
        <v>2407</v>
      </c>
      <c r="D440" s="228"/>
      <c r="E440" s="228"/>
      <c r="F440" s="228"/>
      <c r="G440" s="228"/>
      <c r="H440" s="228"/>
      <c r="I440" s="228"/>
      <c r="J440" s="228"/>
      <c r="K440" s="228"/>
      <c r="L440" s="228"/>
      <c r="M440" s="228"/>
      <c r="N440" s="228"/>
      <c r="O440" s="293"/>
      <c r="P440" s="293"/>
      <c r="Q440" s="293"/>
      <c r="R440" s="293"/>
      <c r="S440" s="293" t="s">
        <v>2408</v>
      </c>
      <c r="T440" s="293"/>
      <c r="U440" s="293"/>
      <c r="V440" s="293" t="s">
        <v>2409</v>
      </c>
      <c r="W440" s="293" t="s">
        <v>2410</v>
      </c>
    </row>
    <row r="441" spans="1:23" ht="12.75">
      <c r="A441" s="228"/>
      <c r="B441" s="228"/>
      <c r="C441" s="228" t="s">
        <v>2411</v>
      </c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228"/>
      <c r="O441" s="293"/>
      <c r="P441" s="293"/>
      <c r="Q441" s="293"/>
      <c r="R441" s="293"/>
      <c r="S441" s="293"/>
      <c r="T441" s="293"/>
      <c r="U441" s="293"/>
      <c r="V441" s="293"/>
      <c r="W441" s="293"/>
    </row>
    <row r="442" spans="1:23" ht="12.75">
      <c r="A442" s="228"/>
      <c r="B442" s="228"/>
      <c r="C442" s="228" t="s">
        <v>2412</v>
      </c>
      <c r="D442" s="228"/>
      <c r="E442" s="228"/>
      <c r="F442" s="228"/>
      <c r="G442" s="228"/>
      <c r="H442" s="228"/>
      <c r="I442" s="228"/>
      <c r="J442" s="228"/>
      <c r="K442" s="228"/>
      <c r="L442" s="228"/>
      <c r="M442" s="228"/>
      <c r="N442" s="228"/>
      <c r="O442" s="293"/>
      <c r="P442" s="293"/>
      <c r="Q442" s="293"/>
      <c r="R442" s="293"/>
      <c r="S442" s="293"/>
      <c r="T442" s="293"/>
      <c r="U442" s="293"/>
      <c r="V442" s="293"/>
      <c r="W442" s="293"/>
    </row>
    <row r="443" spans="1:23" ht="12.75">
      <c r="A443" s="228"/>
      <c r="B443" s="228"/>
      <c r="C443" s="228" t="s">
        <v>2382</v>
      </c>
      <c r="D443" s="228"/>
      <c r="E443" s="228"/>
      <c r="F443" s="228"/>
      <c r="G443" s="228"/>
      <c r="H443" s="228"/>
      <c r="I443" s="228"/>
      <c r="J443" s="228"/>
      <c r="K443" s="228"/>
      <c r="L443" s="228"/>
      <c r="M443" s="228"/>
      <c r="N443" s="228"/>
      <c r="O443" s="293"/>
      <c r="P443" s="293"/>
      <c r="Q443" s="293"/>
      <c r="R443" s="293"/>
      <c r="S443" s="293"/>
      <c r="T443" s="293"/>
      <c r="U443" s="293"/>
      <c r="V443" s="293"/>
      <c r="W443" s="293"/>
    </row>
    <row r="444" spans="1:23" ht="12.75">
      <c r="A444" s="228"/>
      <c r="B444" s="228"/>
      <c r="C444" s="228" t="s">
        <v>2413</v>
      </c>
      <c r="D444" s="228"/>
      <c r="E444" s="228"/>
      <c r="F444" s="228"/>
      <c r="G444" s="228"/>
      <c r="H444" s="228"/>
      <c r="I444" s="228"/>
      <c r="J444" s="228"/>
      <c r="K444" s="228"/>
      <c r="L444" s="228"/>
      <c r="M444" s="228"/>
      <c r="N444" s="228"/>
      <c r="O444" s="293"/>
      <c r="P444" s="293"/>
      <c r="Q444" s="293"/>
      <c r="R444" s="293"/>
      <c r="S444" s="293"/>
      <c r="T444" s="293"/>
      <c r="U444" s="293"/>
      <c r="V444" s="293"/>
      <c r="W444" s="293"/>
    </row>
    <row r="445" spans="1:23" ht="12.75">
      <c r="A445" s="669"/>
      <c r="B445" s="670" t="s">
        <v>2414</v>
      </c>
      <c r="C445" s="670"/>
      <c r="D445" s="670"/>
      <c r="E445" s="670"/>
      <c r="F445" s="670"/>
      <c r="G445" s="670"/>
      <c r="H445" s="670"/>
      <c r="I445" s="670"/>
      <c r="J445" s="670"/>
      <c r="K445" s="670"/>
      <c r="L445" s="670"/>
      <c r="M445" s="670"/>
      <c r="N445" s="670"/>
      <c r="O445" s="671"/>
      <c r="P445" s="671"/>
      <c r="Q445" s="671"/>
      <c r="R445" s="671"/>
      <c r="S445" s="671" t="s">
        <v>2415</v>
      </c>
      <c r="T445" s="671"/>
      <c r="U445" s="671"/>
      <c r="V445" s="671" t="s">
        <v>2416</v>
      </c>
      <c r="W445" s="671" t="s">
        <v>2417</v>
      </c>
    </row>
    <row r="446" spans="1:23" ht="12.75">
      <c r="A446" s="666" t="s">
        <v>2418</v>
      </c>
      <c r="B446" s="666"/>
      <c r="C446" s="666"/>
      <c r="D446" s="666"/>
      <c r="E446" s="666"/>
      <c r="F446" s="666"/>
      <c r="G446" s="666"/>
      <c r="H446" s="666"/>
      <c r="I446" s="666"/>
      <c r="J446" s="666"/>
      <c r="K446" s="666"/>
      <c r="L446" s="666"/>
      <c r="M446" s="666"/>
      <c r="N446" s="666"/>
      <c r="O446" s="667"/>
      <c r="P446" s="667"/>
      <c r="Q446" s="667" t="s">
        <v>2419</v>
      </c>
      <c r="R446" s="667"/>
      <c r="S446" s="667" t="s">
        <v>2420</v>
      </c>
      <c r="T446" s="667"/>
      <c r="U446" s="667"/>
      <c r="V446" s="667" t="s">
        <v>2421</v>
      </c>
      <c r="W446" s="667" t="s">
        <v>2422</v>
      </c>
    </row>
    <row r="447" spans="1:23" ht="12.75">
      <c r="A447" s="228"/>
      <c r="B447" s="228"/>
      <c r="C447" s="228"/>
      <c r="D447" s="228"/>
      <c r="E447" s="228"/>
      <c r="F447" s="228"/>
      <c r="G447" s="228"/>
      <c r="H447" s="228"/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/>
      <c r="W447" s="228"/>
    </row>
    <row r="448" spans="1:23" ht="12.75">
      <c r="A448" s="672" t="s">
        <v>2423</v>
      </c>
      <c r="B448" s="672"/>
      <c r="C448" s="672"/>
      <c r="D448" s="672"/>
      <c r="E448" s="672"/>
      <c r="F448" s="672"/>
      <c r="G448" s="672"/>
      <c r="H448" s="672"/>
      <c r="I448" s="672"/>
      <c r="J448" s="672"/>
      <c r="K448" s="672"/>
      <c r="L448" s="672"/>
      <c r="M448" s="672"/>
      <c r="N448" s="672"/>
      <c r="O448" s="672"/>
      <c r="P448" s="672"/>
      <c r="Q448" s="672"/>
      <c r="R448" s="672"/>
      <c r="S448" s="672"/>
      <c r="T448" s="672"/>
      <c r="U448" s="672"/>
      <c r="V448" s="672"/>
      <c r="W448" s="672"/>
    </row>
    <row r="449" spans="1:23" ht="12.75">
      <c r="A449" s="672" t="s">
        <v>2424</v>
      </c>
      <c r="B449" s="672"/>
      <c r="C449" s="672"/>
      <c r="D449" s="672"/>
      <c r="E449" s="672"/>
      <c r="F449" s="672"/>
      <c r="G449" s="672"/>
      <c r="H449" s="672"/>
      <c r="I449" s="672"/>
      <c r="J449" s="672"/>
      <c r="K449" s="672"/>
      <c r="L449" s="672"/>
      <c r="M449" s="672"/>
      <c r="N449" s="672"/>
      <c r="O449" s="672"/>
      <c r="P449" s="672"/>
      <c r="Q449" s="672"/>
      <c r="R449" s="672"/>
      <c r="S449" s="672"/>
      <c r="T449" s="672"/>
      <c r="U449" s="672"/>
      <c r="V449" s="672"/>
      <c r="W449" s="672"/>
    </row>
    <row r="450" spans="1:23" ht="12.75">
      <c r="A450" s="227" t="s">
        <v>2425</v>
      </c>
      <c r="B450" s="227"/>
      <c r="C450" s="227"/>
      <c r="D450" s="227"/>
      <c r="E450" s="227"/>
      <c r="F450" s="227"/>
      <c r="G450" s="227"/>
      <c r="H450" s="227"/>
      <c r="I450" s="227"/>
      <c r="J450" s="227"/>
      <c r="K450" s="227"/>
      <c r="L450" s="227"/>
      <c r="M450" s="227"/>
      <c r="N450" s="227"/>
      <c r="O450" s="227"/>
      <c r="P450" s="227"/>
      <c r="Q450" s="227"/>
      <c r="R450" s="227"/>
      <c r="S450" s="227"/>
      <c r="T450" s="227"/>
      <c r="U450" s="227"/>
      <c r="V450" s="227"/>
      <c r="W450" s="227"/>
    </row>
    <row r="451" spans="1:23" ht="12.75">
      <c r="A451" s="227" t="s">
        <v>2426</v>
      </c>
      <c r="B451" s="227"/>
      <c r="C451" s="227"/>
      <c r="D451" s="227"/>
      <c r="E451" s="227"/>
      <c r="F451" s="227"/>
      <c r="G451" s="227"/>
      <c r="H451" s="227"/>
      <c r="I451" s="227"/>
      <c r="J451" s="227"/>
      <c r="K451" s="227"/>
      <c r="L451" s="227"/>
      <c r="M451" s="227"/>
      <c r="N451" s="227"/>
      <c r="O451" s="227"/>
      <c r="P451" s="227"/>
      <c r="Q451" s="227"/>
      <c r="R451" s="227"/>
      <c r="S451" s="227"/>
      <c r="T451" s="227"/>
      <c r="U451" s="227"/>
      <c r="V451" s="227"/>
      <c r="W451" s="227"/>
    </row>
    <row r="452" spans="1:23" ht="12.75">
      <c r="A452" s="227" t="s">
        <v>2427</v>
      </c>
      <c r="B452" s="227"/>
      <c r="C452" s="227"/>
      <c r="D452" s="227"/>
      <c r="E452" s="227"/>
      <c r="F452" s="227"/>
      <c r="G452" s="227"/>
      <c r="H452" s="227"/>
      <c r="I452" s="227"/>
      <c r="J452" s="227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</row>
    <row r="453" spans="1:23" ht="12.75">
      <c r="A453" s="227" t="s">
        <v>2428</v>
      </c>
      <c r="B453" s="227"/>
      <c r="C453" s="227"/>
      <c r="D453" s="227"/>
      <c r="E453" s="227"/>
      <c r="F453" s="227"/>
      <c r="G453" s="227"/>
      <c r="H453" s="227"/>
      <c r="I453" s="227"/>
      <c r="J453" s="227"/>
      <c r="K453" s="227"/>
      <c r="L453" s="227"/>
      <c r="M453" s="227"/>
      <c r="N453" s="227"/>
      <c r="O453" s="227"/>
      <c r="P453" s="227"/>
      <c r="Q453" s="227"/>
      <c r="R453" s="227"/>
      <c r="S453" s="227"/>
      <c r="T453" s="227"/>
      <c r="U453" s="227"/>
      <c r="V453" s="227"/>
      <c r="W453" s="227"/>
    </row>
    <row r="454" spans="1:23" ht="12.75">
      <c r="A454" s="227" t="s">
        <v>2429</v>
      </c>
      <c r="B454" s="227"/>
      <c r="C454" s="227"/>
      <c r="D454" s="227"/>
      <c r="E454" s="227"/>
      <c r="F454" s="227"/>
      <c r="G454" s="227"/>
      <c r="H454" s="227"/>
      <c r="I454" s="227"/>
      <c r="J454" s="227"/>
      <c r="K454" s="227"/>
      <c r="L454" s="227"/>
      <c r="M454" s="227"/>
      <c r="N454" s="227"/>
      <c r="O454" s="227"/>
      <c r="P454" s="227"/>
      <c r="Q454" s="227"/>
      <c r="R454" s="227"/>
      <c r="S454" s="227"/>
      <c r="T454" s="227"/>
      <c r="U454" s="227"/>
      <c r="V454" s="227"/>
      <c r="W454" s="227"/>
    </row>
    <row r="455" spans="1:23" ht="12.75">
      <c r="A455" s="672" t="s">
        <v>2430</v>
      </c>
      <c r="B455" s="672"/>
      <c r="C455" s="672"/>
      <c r="D455" s="672"/>
      <c r="E455" s="672"/>
      <c r="F455" s="672"/>
      <c r="G455" s="672"/>
      <c r="H455" s="672"/>
      <c r="I455" s="672"/>
      <c r="J455" s="672"/>
      <c r="K455" s="672"/>
      <c r="L455" s="672"/>
      <c r="M455" s="672"/>
      <c r="N455" s="672"/>
      <c r="O455" s="672"/>
      <c r="P455" s="672"/>
      <c r="Q455" s="672"/>
      <c r="R455" s="672"/>
      <c r="S455" s="672"/>
      <c r="T455" s="672"/>
      <c r="U455" s="672"/>
      <c r="V455" s="672"/>
      <c r="W455" s="672"/>
    </row>
    <row r="456" spans="1:23" ht="12.75">
      <c r="A456" s="227" t="s">
        <v>2431</v>
      </c>
      <c r="B456" s="227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  <c r="M456" s="227"/>
      <c r="N456" s="227"/>
      <c r="O456" s="227"/>
      <c r="P456" s="227"/>
      <c r="Q456" s="227"/>
      <c r="R456" s="227"/>
      <c r="S456" s="227"/>
      <c r="T456" s="227"/>
      <c r="U456" s="227"/>
      <c r="V456" s="227"/>
      <c r="W456" s="227"/>
    </row>
    <row r="457" spans="1:23" ht="12.75">
      <c r="A457" s="227" t="s">
        <v>2432</v>
      </c>
      <c r="B457" s="227"/>
      <c r="C457" s="227"/>
      <c r="D457" s="227"/>
      <c r="E457" s="227"/>
      <c r="F457" s="227"/>
      <c r="G457" s="227"/>
      <c r="H457" s="227"/>
      <c r="I457" s="227"/>
      <c r="J457" s="227"/>
      <c r="K457" s="227"/>
      <c r="L457" s="227"/>
      <c r="M457" s="227"/>
      <c r="N457" s="227"/>
      <c r="O457" s="227"/>
      <c r="P457" s="227"/>
      <c r="Q457" s="227"/>
      <c r="R457" s="227"/>
      <c r="S457" s="227"/>
      <c r="T457" s="227"/>
      <c r="U457" s="227"/>
      <c r="V457" s="227"/>
      <c r="W457" s="227"/>
    </row>
    <row r="458" spans="1:23" ht="12.75">
      <c r="A458" s="227" t="s">
        <v>2433</v>
      </c>
      <c r="B458" s="227"/>
      <c r="C458" s="227"/>
      <c r="D458" s="227"/>
      <c r="E458" s="227"/>
      <c r="F458" s="227"/>
      <c r="G458" s="227"/>
      <c r="H458" s="227"/>
      <c r="I458" s="227"/>
      <c r="J458" s="227"/>
      <c r="K458" s="227"/>
      <c r="L458" s="227"/>
      <c r="M458" s="227"/>
      <c r="N458" s="227"/>
      <c r="O458" s="227"/>
      <c r="P458" s="227"/>
      <c r="Q458" s="227"/>
      <c r="R458" s="227"/>
      <c r="S458" s="227"/>
      <c r="T458" s="227"/>
      <c r="U458" s="227"/>
      <c r="V458" s="227"/>
      <c r="W458" s="227"/>
    </row>
    <row r="459" spans="1:23" ht="12.75">
      <c r="A459" s="227" t="s">
        <v>2434</v>
      </c>
      <c r="B459" s="227"/>
      <c r="C459" s="227"/>
      <c r="D459" s="227"/>
      <c r="E459" s="227"/>
      <c r="F459" s="227"/>
      <c r="G459" s="227"/>
      <c r="H459" s="227"/>
      <c r="I459" s="227"/>
      <c r="J459" s="227"/>
      <c r="K459" s="227"/>
      <c r="L459" s="227"/>
      <c r="M459" s="227"/>
      <c r="N459" s="227"/>
      <c r="O459" s="227"/>
      <c r="P459" s="227"/>
      <c r="Q459" s="227"/>
      <c r="R459" s="227"/>
      <c r="S459" s="227"/>
      <c r="T459" s="227"/>
      <c r="U459" s="227"/>
      <c r="V459" s="227"/>
      <c r="W459" s="227"/>
    </row>
    <row r="460" spans="1:23" ht="12.75">
      <c r="A460" s="227" t="s">
        <v>2435</v>
      </c>
      <c r="B460" s="227"/>
      <c r="C460" s="227"/>
      <c r="D460" s="227"/>
      <c r="E460" s="227"/>
      <c r="F460" s="227"/>
      <c r="G460" s="227"/>
      <c r="H460" s="227"/>
      <c r="I460" s="227"/>
      <c r="J460" s="227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27"/>
      <c r="W460" s="227"/>
    </row>
    <row r="461" spans="1:23" ht="12.75">
      <c r="A461" s="227" t="s">
        <v>2436</v>
      </c>
      <c r="B461" s="227"/>
      <c r="C461" s="227"/>
      <c r="D461" s="227"/>
      <c r="E461" s="227"/>
      <c r="F461" s="227"/>
      <c r="G461" s="227"/>
      <c r="H461" s="227"/>
      <c r="I461" s="227"/>
      <c r="J461" s="227"/>
      <c r="K461" s="227"/>
      <c r="L461" s="227"/>
      <c r="M461" s="227"/>
      <c r="N461" s="227"/>
      <c r="O461" s="227"/>
      <c r="P461" s="227"/>
      <c r="Q461" s="227"/>
      <c r="R461" s="227"/>
      <c r="S461" s="227"/>
      <c r="T461" s="227"/>
      <c r="U461" s="227"/>
      <c r="V461" s="227"/>
      <c r="W461" s="227"/>
    </row>
    <row r="462" spans="1:23" ht="12.75">
      <c r="A462" s="672" t="s">
        <v>2437</v>
      </c>
      <c r="B462" s="672"/>
      <c r="C462" s="672"/>
      <c r="D462" s="672"/>
      <c r="E462" s="672"/>
      <c r="F462" s="672"/>
      <c r="G462" s="672"/>
      <c r="H462" s="672"/>
      <c r="I462" s="672"/>
      <c r="J462" s="672"/>
      <c r="K462" s="672"/>
      <c r="L462" s="672"/>
      <c r="M462" s="672"/>
      <c r="N462" s="672"/>
      <c r="O462" s="672"/>
      <c r="P462" s="672"/>
      <c r="Q462" s="672"/>
      <c r="R462" s="672"/>
      <c r="S462" s="672"/>
      <c r="T462" s="672"/>
      <c r="U462" s="672"/>
      <c r="V462" s="672"/>
      <c r="W462" s="672"/>
    </row>
    <row r="463" spans="1:23" ht="12.75">
      <c r="A463" s="227" t="s">
        <v>2438</v>
      </c>
      <c r="B463" s="227"/>
      <c r="C463" s="227"/>
      <c r="D463" s="227"/>
      <c r="E463" s="227"/>
      <c r="F463" s="227"/>
      <c r="G463" s="227"/>
      <c r="H463" s="227"/>
      <c r="I463" s="227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/>
      <c r="U463" s="227"/>
      <c r="V463" s="227"/>
      <c r="W463" s="227"/>
    </row>
    <row r="464" spans="1:23" ht="12.75">
      <c r="A464" s="227" t="s">
        <v>2439</v>
      </c>
      <c r="B464" s="227"/>
      <c r="C464" s="227"/>
      <c r="D464" s="227"/>
      <c r="E464" s="227"/>
      <c r="F464" s="227"/>
      <c r="G464" s="227"/>
      <c r="H464" s="227"/>
      <c r="I464" s="227"/>
      <c r="J464" s="227"/>
      <c r="K464" s="227"/>
      <c r="L464" s="227"/>
      <c r="M464" s="227"/>
      <c r="N464" s="227"/>
      <c r="O464" s="227"/>
      <c r="P464" s="227"/>
      <c r="Q464" s="227"/>
      <c r="R464" s="227"/>
      <c r="S464" s="227"/>
      <c r="T464" s="227"/>
      <c r="U464" s="227"/>
      <c r="V464" s="227"/>
      <c r="W464" s="227"/>
    </row>
    <row r="465" spans="1:23" ht="12.75">
      <c r="A465" s="266" t="s">
        <v>2441</v>
      </c>
      <c r="B465" s="266"/>
      <c r="C465" s="266"/>
      <c r="D465" s="266"/>
      <c r="E465" s="266"/>
      <c r="F465" s="266"/>
      <c r="G465" s="266"/>
      <c r="H465" s="266"/>
      <c r="I465" s="266"/>
      <c r="J465" s="266"/>
      <c r="K465" s="266"/>
      <c r="L465" s="267"/>
      <c r="M465" s="267"/>
      <c r="N465" s="267"/>
      <c r="O465" s="267"/>
      <c r="P465" s="267"/>
      <c r="Q465" s="267" t="s">
        <v>2440</v>
      </c>
      <c r="R465" s="267"/>
      <c r="S465" s="267"/>
      <c r="T465" s="267"/>
      <c r="U465" s="268"/>
      <c r="V465" s="268"/>
      <c r="W465" s="268" t="s">
        <v>1016</v>
      </c>
    </row>
  </sheetData>
  <sheetProtection/>
  <mergeCells count="842">
    <mergeCell ref="P374:R374"/>
    <mergeCell ref="P375:R375"/>
    <mergeCell ref="P381:R381"/>
    <mergeCell ref="P365:R365"/>
    <mergeCell ref="P366:R366"/>
    <mergeCell ref="P367:R367"/>
    <mergeCell ref="P368:R368"/>
    <mergeCell ref="P369:R369"/>
    <mergeCell ref="P370:R370"/>
    <mergeCell ref="P372:R372"/>
    <mergeCell ref="P373:R373"/>
    <mergeCell ref="P382:R382"/>
    <mergeCell ref="P383:R383"/>
    <mergeCell ref="P384:R384"/>
    <mergeCell ref="M19:O19"/>
    <mergeCell ref="P19:Q19"/>
    <mergeCell ref="R19:S19"/>
    <mergeCell ref="M23:O23"/>
    <mergeCell ref="P23:Q23"/>
    <mergeCell ref="R23:S23"/>
    <mergeCell ref="T19:U19"/>
    <mergeCell ref="M21:O21"/>
    <mergeCell ref="P21:Q21"/>
    <mergeCell ref="R21:S21"/>
    <mergeCell ref="T21:U21"/>
    <mergeCell ref="M22:O22"/>
    <mergeCell ref="P22:Q22"/>
    <mergeCell ref="R22:S22"/>
    <mergeCell ref="T22:U22"/>
    <mergeCell ref="T23:U23"/>
    <mergeCell ref="M24:O24"/>
    <mergeCell ref="P24:Q24"/>
    <mergeCell ref="R24:S24"/>
    <mergeCell ref="T24:U24"/>
    <mergeCell ref="M25:O25"/>
    <mergeCell ref="P25:Q25"/>
    <mergeCell ref="R25:S25"/>
    <mergeCell ref="T25:U25"/>
    <mergeCell ref="M26:O26"/>
    <mergeCell ref="P26:Q26"/>
    <mergeCell ref="R26:S26"/>
    <mergeCell ref="T26:U26"/>
    <mergeCell ref="M27:O27"/>
    <mergeCell ref="P27:Q27"/>
    <mergeCell ref="R27:S27"/>
    <mergeCell ref="T27:U27"/>
    <mergeCell ref="M28:O28"/>
    <mergeCell ref="P28:Q28"/>
    <mergeCell ref="R28:S28"/>
    <mergeCell ref="T28:U28"/>
    <mergeCell ref="M29:O29"/>
    <mergeCell ref="P29:Q29"/>
    <mergeCell ref="R29:S29"/>
    <mergeCell ref="T29:U29"/>
    <mergeCell ref="M30:O30"/>
    <mergeCell ref="P30:Q30"/>
    <mergeCell ref="R30:S30"/>
    <mergeCell ref="T30:U30"/>
    <mergeCell ref="M31:O31"/>
    <mergeCell ref="P31:Q31"/>
    <mergeCell ref="R31:S31"/>
    <mergeCell ref="T31:U31"/>
    <mergeCell ref="M32:O32"/>
    <mergeCell ref="P32:Q32"/>
    <mergeCell ref="R32:S32"/>
    <mergeCell ref="T32:U32"/>
    <mergeCell ref="M33:O33"/>
    <mergeCell ref="P33:Q33"/>
    <mergeCell ref="R33:S33"/>
    <mergeCell ref="T33:U33"/>
    <mergeCell ref="M34:O34"/>
    <mergeCell ref="P34:Q34"/>
    <mergeCell ref="R34:S34"/>
    <mergeCell ref="T34:U34"/>
    <mergeCell ref="M35:O35"/>
    <mergeCell ref="P35:Q35"/>
    <mergeCell ref="R35:S35"/>
    <mergeCell ref="T35:U35"/>
    <mergeCell ref="M36:O36"/>
    <mergeCell ref="P36:Q36"/>
    <mergeCell ref="R36:S36"/>
    <mergeCell ref="T36:U36"/>
    <mergeCell ref="M37:O37"/>
    <mergeCell ref="P37:Q37"/>
    <mergeCell ref="R37:S37"/>
    <mergeCell ref="T37:U37"/>
    <mergeCell ref="M38:O38"/>
    <mergeCell ref="P38:Q38"/>
    <mergeCell ref="R38:S38"/>
    <mergeCell ref="T38:U38"/>
    <mergeCell ref="M39:O39"/>
    <mergeCell ref="P39:Q39"/>
    <mergeCell ref="R39:S39"/>
    <mergeCell ref="T39:U39"/>
    <mergeCell ref="M40:O40"/>
    <mergeCell ref="P40:Q40"/>
    <mergeCell ref="R40:S40"/>
    <mergeCell ref="T40:U40"/>
    <mergeCell ref="M41:O41"/>
    <mergeCell ref="P41:Q41"/>
    <mergeCell ref="R41:S41"/>
    <mergeCell ref="T41:U41"/>
    <mergeCell ref="M42:O42"/>
    <mergeCell ref="P42:Q42"/>
    <mergeCell ref="R42:S42"/>
    <mergeCell ref="T42:U42"/>
    <mergeCell ref="M43:O43"/>
    <mergeCell ref="P43:Q43"/>
    <mergeCell ref="R43:S43"/>
    <mergeCell ref="T43:U43"/>
    <mergeCell ref="M44:O44"/>
    <mergeCell ref="P44:Q44"/>
    <mergeCell ref="R44:S44"/>
    <mergeCell ref="T44:U44"/>
    <mergeCell ref="M45:O45"/>
    <mergeCell ref="P45:Q45"/>
    <mergeCell ref="R45:S45"/>
    <mergeCell ref="T45:U45"/>
    <mergeCell ref="M46:O46"/>
    <mergeCell ref="P46:Q46"/>
    <mergeCell ref="R46:S46"/>
    <mergeCell ref="T46:U46"/>
    <mergeCell ref="M47:O47"/>
    <mergeCell ref="P47:Q47"/>
    <mergeCell ref="R47:S47"/>
    <mergeCell ref="T47:U47"/>
    <mergeCell ref="M48:O48"/>
    <mergeCell ref="P48:Q48"/>
    <mergeCell ref="R48:S48"/>
    <mergeCell ref="T48:U48"/>
    <mergeCell ref="M49:O49"/>
    <mergeCell ref="P49:Q49"/>
    <mergeCell ref="R49:S49"/>
    <mergeCell ref="T49:U49"/>
    <mergeCell ref="M50:O50"/>
    <mergeCell ref="P50:Q50"/>
    <mergeCell ref="R50:S50"/>
    <mergeCell ref="T50:U50"/>
    <mergeCell ref="M51:O51"/>
    <mergeCell ref="P51:Q51"/>
    <mergeCell ref="R51:S51"/>
    <mergeCell ref="T51:U51"/>
    <mergeCell ref="M52:O52"/>
    <mergeCell ref="P52:Q52"/>
    <mergeCell ref="R52:S52"/>
    <mergeCell ref="T52:U52"/>
    <mergeCell ref="M53:O53"/>
    <mergeCell ref="P53:Q53"/>
    <mergeCell ref="R53:S53"/>
    <mergeCell ref="T53:U53"/>
    <mergeCell ref="M54:O54"/>
    <mergeCell ref="P54:Q54"/>
    <mergeCell ref="R54:S54"/>
    <mergeCell ref="T54:U54"/>
    <mergeCell ref="M55:O55"/>
    <mergeCell ref="P55:Q55"/>
    <mergeCell ref="R55:S55"/>
    <mergeCell ref="T55:U55"/>
    <mergeCell ref="M56:O56"/>
    <mergeCell ref="P56:Q56"/>
    <mergeCell ref="R56:S56"/>
    <mergeCell ref="T56:U56"/>
    <mergeCell ref="M57:O57"/>
    <mergeCell ref="P57:Q57"/>
    <mergeCell ref="R57:S57"/>
    <mergeCell ref="T57:U57"/>
    <mergeCell ref="M58:O58"/>
    <mergeCell ref="P58:Q58"/>
    <mergeCell ref="R58:S58"/>
    <mergeCell ref="T58:U58"/>
    <mergeCell ref="M59:O59"/>
    <mergeCell ref="P59:Q59"/>
    <mergeCell ref="R59:S59"/>
    <mergeCell ref="T59:U59"/>
    <mergeCell ref="M60:O60"/>
    <mergeCell ref="P60:Q60"/>
    <mergeCell ref="R60:S60"/>
    <mergeCell ref="T60:U60"/>
    <mergeCell ref="M61:O61"/>
    <mergeCell ref="P61:Q61"/>
    <mergeCell ref="R61:S61"/>
    <mergeCell ref="T61:U61"/>
    <mergeCell ref="M63:O63"/>
    <mergeCell ref="P63:Q63"/>
    <mergeCell ref="R63:S63"/>
    <mergeCell ref="T63:U63"/>
    <mergeCell ref="M64:O64"/>
    <mergeCell ref="P64:Q64"/>
    <mergeCell ref="R64:S64"/>
    <mergeCell ref="T64:U64"/>
    <mergeCell ref="M65:O65"/>
    <mergeCell ref="P65:Q65"/>
    <mergeCell ref="R65:S65"/>
    <mergeCell ref="T65:U65"/>
    <mergeCell ref="M66:O66"/>
    <mergeCell ref="P66:Q66"/>
    <mergeCell ref="R66:S66"/>
    <mergeCell ref="T66:U66"/>
    <mergeCell ref="M67:O67"/>
    <mergeCell ref="P67:Q67"/>
    <mergeCell ref="R67:S67"/>
    <mergeCell ref="T67:U67"/>
    <mergeCell ref="M68:O68"/>
    <mergeCell ref="P68:Q68"/>
    <mergeCell ref="R68:S68"/>
    <mergeCell ref="T68:U68"/>
    <mergeCell ref="M69:O69"/>
    <mergeCell ref="P69:Q69"/>
    <mergeCell ref="R69:S69"/>
    <mergeCell ref="T69:U69"/>
    <mergeCell ref="M70:O70"/>
    <mergeCell ref="P70:Q70"/>
    <mergeCell ref="R70:S70"/>
    <mergeCell ref="T70:U70"/>
    <mergeCell ref="M71:O71"/>
    <mergeCell ref="P71:Q71"/>
    <mergeCell ref="R71:S71"/>
    <mergeCell ref="T71:U71"/>
    <mergeCell ref="M72:O72"/>
    <mergeCell ref="P72:Q72"/>
    <mergeCell ref="R72:S72"/>
    <mergeCell ref="T72:U72"/>
    <mergeCell ref="M73:O73"/>
    <mergeCell ref="P73:Q73"/>
    <mergeCell ref="R73:S73"/>
    <mergeCell ref="T73:U73"/>
    <mergeCell ref="M74:O74"/>
    <mergeCell ref="P74:Q74"/>
    <mergeCell ref="R74:S74"/>
    <mergeCell ref="T74:U74"/>
    <mergeCell ref="M75:O75"/>
    <mergeCell ref="P75:Q75"/>
    <mergeCell ref="R75:S75"/>
    <mergeCell ref="T75:U75"/>
    <mergeCell ref="M76:O76"/>
    <mergeCell ref="P76:Q76"/>
    <mergeCell ref="R76:S76"/>
    <mergeCell ref="T76:U76"/>
    <mergeCell ref="M77:O77"/>
    <mergeCell ref="P77:Q77"/>
    <mergeCell ref="R77:S77"/>
    <mergeCell ref="T77:U77"/>
    <mergeCell ref="M78:O78"/>
    <mergeCell ref="P78:Q78"/>
    <mergeCell ref="R78:S78"/>
    <mergeCell ref="T78:U78"/>
    <mergeCell ref="M79:O79"/>
    <mergeCell ref="P79:Q79"/>
    <mergeCell ref="R79:S79"/>
    <mergeCell ref="T79:U79"/>
    <mergeCell ref="M80:O80"/>
    <mergeCell ref="P80:Q80"/>
    <mergeCell ref="R80:S80"/>
    <mergeCell ref="T80:U80"/>
    <mergeCell ref="M81:O81"/>
    <mergeCell ref="P81:Q81"/>
    <mergeCell ref="R81:S81"/>
    <mergeCell ref="T81:U81"/>
    <mergeCell ref="M82:O82"/>
    <mergeCell ref="P82:Q82"/>
    <mergeCell ref="R82:S82"/>
    <mergeCell ref="T82:U82"/>
    <mergeCell ref="M83:O83"/>
    <mergeCell ref="P83:Q83"/>
    <mergeCell ref="R83:S83"/>
    <mergeCell ref="T83:U83"/>
    <mergeCell ref="M84:O84"/>
    <mergeCell ref="P84:Q84"/>
    <mergeCell ref="R84:S84"/>
    <mergeCell ref="T84:U84"/>
    <mergeCell ref="M85:O85"/>
    <mergeCell ref="P85:Q85"/>
    <mergeCell ref="R85:S85"/>
    <mergeCell ref="T85:U85"/>
    <mergeCell ref="M86:O86"/>
    <mergeCell ref="P86:Q86"/>
    <mergeCell ref="R86:S86"/>
    <mergeCell ref="T86:U86"/>
    <mergeCell ref="M87:O87"/>
    <mergeCell ref="P87:Q87"/>
    <mergeCell ref="R87:S87"/>
    <mergeCell ref="T87:U87"/>
    <mergeCell ref="M88:O88"/>
    <mergeCell ref="P88:Q88"/>
    <mergeCell ref="R88:S88"/>
    <mergeCell ref="T88:U88"/>
    <mergeCell ref="M89:O89"/>
    <mergeCell ref="P89:Q89"/>
    <mergeCell ref="R89:S89"/>
    <mergeCell ref="T89:U89"/>
    <mergeCell ref="M90:O90"/>
    <mergeCell ref="P90:Q90"/>
    <mergeCell ref="R90:S90"/>
    <mergeCell ref="T90:U90"/>
    <mergeCell ref="M91:O91"/>
    <mergeCell ref="P91:Q91"/>
    <mergeCell ref="R91:S91"/>
    <mergeCell ref="T91:U91"/>
    <mergeCell ref="M92:O92"/>
    <mergeCell ref="P92:Q92"/>
    <mergeCell ref="R92:S92"/>
    <mergeCell ref="T92:U92"/>
    <mergeCell ref="M93:O93"/>
    <mergeCell ref="P93:Q93"/>
    <mergeCell ref="R93:S93"/>
    <mergeCell ref="T93:U93"/>
    <mergeCell ref="M94:O94"/>
    <mergeCell ref="P94:Q94"/>
    <mergeCell ref="R94:S94"/>
    <mergeCell ref="T94:U94"/>
    <mergeCell ref="M95:O95"/>
    <mergeCell ref="P95:Q95"/>
    <mergeCell ref="R95:S95"/>
    <mergeCell ref="T95:U95"/>
    <mergeCell ref="M96:O96"/>
    <mergeCell ref="P96:Q96"/>
    <mergeCell ref="R96:S96"/>
    <mergeCell ref="T96:U96"/>
    <mergeCell ref="M97:O97"/>
    <mergeCell ref="P97:Q97"/>
    <mergeCell ref="R97:S97"/>
    <mergeCell ref="T97:U97"/>
    <mergeCell ref="M98:O98"/>
    <mergeCell ref="P98:Q98"/>
    <mergeCell ref="R98:S98"/>
    <mergeCell ref="T98:U98"/>
    <mergeCell ref="M99:O99"/>
    <mergeCell ref="P99:Q99"/>
    <mergeCell ref="R99:S99"/>
    <mergeCell ref="T99:U99"/>
    <mergeCell ref="M100:O100"/>
    <mergeCell ref="P100:Q100"/>
    <mergeCell ref="R100:S100"/>
    <mergeCell ref="T100:U100"/>
    <mergeCell ref="M101:O101"/>
    <mergeCell ref="P101:Q101"/>
    <mergeCell ref="R101:S101"/>
    <mergeCell ref="T101:U101"/>
    <mergeCell ref="M102:O102"/>
    <mergeCell ref="P102:Q102"/>
    <mergeCell ref="R102:S102"/>
    <mergeCell ref="T102:U102"/>
    <mergeCell ref="M103:O103"/>
    <mergeCell ref="P103:Q103"/>
    <mergeCell ref="R103:S103"/>
    <mergeCell ref="T103:U103"/>
    <mergeCell ref="M104:O104"/>
    <mergeCell ref="P104:Q104"/>
    <mergeCell ref="R104:S104"/>
    <mergeCell ref="T104:U104"/>
    <mergeCell ref="M105:O105"/>
    <mergeCell ref="P105:Q105"/>
    <mergeCell ref="R105:S105"/>
    <mergeCell ref="T105:U105"/>
    <mergeCell ref="M106:O106"/>
    <mergeCell ref="P106:Q106"/>
    <mergeCell ref="R106:S106"/>
    <mergeCell ref="T106:U106"/>
    <mergeCell ref="M107:O107"/>
    <mergeCell ref="P107:Q107"/>
    <mergeCell ref="R107:S107"/>
    <mergeCell ref="T107:U107"/>
    <mergeCell ref="M108:O108"/>
    <mergeCell ref="P108:Q108"/>
    <mergeCell ref="R108:S108"/>
    <mergeCell ref="T108:U108"/>
    <mergeCell ref="M109:O109"/>
    <mergeCell ref="P109:Q109"/>
    <mergeCell ref="R109:S109"/>
    <mergeCell ref="T109:U109"/>
    <mergeCell ref="M110:O110"/>
    <mergeCell ref="P110:Q110"/>
    <mergeCell ref="R110:S110"/>
    <mergeCell ref="T110:U110"/>
    <mergeCell ref="M111:O111"/>
    <mergeCell ref="P111:Q111"/>
    <mergeCell ref="R111:S111"/>
    <mergeCell ref="T111:U111"/>
    <mergeCell ref="M112:O112"/>
    <mergeCell ref="P112:Q112"/>
    <mergeCell ref="R112:S112"/>
    <mergeCell ref="T112:U112"/>
    <mergeCell ref="M113:O113"/>
    <mergeCell ref="P113:Q113"/>
    <mergeCell ref="R113:S113"/>
    <mergeCell ref="T113:U113"/>
    <mergeCell ref="M114:O114"/>
    <mergeCell ref="P114:Q114"/>
    <mergeCell ref="R114:S114"/>
    <mergeCell ref="T114:U114"/>
    <mergeCell ref="M115:O115"/>
    <mergeCell ref="P115:Q115"/>
    <mergeCell ref="R115:S115"/>
    <mergeCell ref="T115:U115"/>
    <mergeCell ref="M120:O120"/>
    <mergeCell ref="P120:Q120"/>
    <mergeCell ref="M122:O122"/>
    <mergeCell ref="P122:Q122"/>
    <mergeCell ref="M123:O123"/>
    <mergeCell ref="P123:Q123"/>
    <mergeCell ref="M124:O124"/>
    <mergeCell ref="P124:Q124"/>
    <mergeCell ref="M125:O125"/>
    <mergeCell ref="P125:Q125"/>
    <mergeCell ref="M126:O126"/>
    <mergeCell ref="P126:Q126"/>
    <mergeCell ref="M127:O127"/>
    <mergeCell ref="P127:Q127"/>
    <mergeCell ref="M128:O128"/>
    <mergeCell ref="P128:Q128"/>
    <mergeCell ref="M129:O129"/>
    <mergeCell ref="P129:Q129"/>
    <mergeCell ref="M130:O130"/>
    <mergeCell ref="P130:Q130"/>
    <mergeCell ref="M131:O131"/>
    <mergeCell ref="P131:Q131"/>
    <mergeCell ref="M132:O132"/>
    <mergeCell ref="P132:Q132"/>
    <mergeCell ref="M133:O133"/>
    <mergeCell ref="P133:Q133"/>
    <mergeCell ref="M134:O134"/>
    <mergeCell ref="P134:Q134"/>
    <mergeCell ref="M135:O135"/>
    <mergeCell ref="P135:Q135"/>
    <mergeCell ref="M137:O137"/>
    <mergeCell ref="P137:Q137"/>
    <mergeCell ref="M138:O138"/>
    <mergeCell ref="P138:Q138"/>
    <mergeCell ref="M139:O139"/>
    <mergeCell ref="P139:Q139"/>
    <mergeCell ref="M140:O140"/>
    <mergeCell ref="P140:Q140"/>
    <mergeCell ref="M141:O141"/>
    <mergeCell ref="P141:Q141"/>
    <mergeCell ref="M142:O142"/>
    <mergeCell ref="P142:Q142"/>
    <mergeCell ref="M143:O143"/>
    <mergeCell ref="P143:Q143"/>
    <mergeCell ref="M144:O144"/>
    <mergeCell ref="P144:Q144"/>
    <mergeCell ref="M145:O145"/>
    <mergeCell ref="P145:Q145"/>
    <mergeCell ref="M146:O146"/>
    <mergeCell ref="P146:Q146"/>
    <mergeCell ref="M147:O147"/>
    <mergeCell ref="P147:Q147"/>
    <mergeCell ref="M148:O148"/>
    <mergeCell ref="P148:Q148"/>
    <mergeCell ref="M149:O149"/>
    <mergeCell ref="P149:Q149"/>
    <mergeCell ref="M150:O150"/>
    <mergeCell ref="P150:Q150"/>
    <mergeCell ref="M151:O151"/>
    <mergeCell ref="P151:Q151"/>
    <mergeCell ref="M152:O152"/>
    <mergeCell ref="P152:Q152"/>
    <mergeCell ref="M153:O153"/>
    <mergeCell ref="P153:Q153"/>
    <mergeCell ref="M154:O154"/>
    <mergeCell ref="P154:Q154"/>
    <mergeCell ref="M155:O155"/>
    <mergeCell ref="P155:Q155"/>
    <mergeCell ref="M156:O156"/>
    <mergeCell ref="P156:Q156"/>
    <mergeCell ref="M157:O157"/>
    <mergeCell ref="P157:Q157"/>
    <mergeCell ref="M158:O158"/>
    <mergeCell ref="P158:Q158"/>
    <mergeCell ref="M159:O159"/>
    <mergeCell ref="P159:Q159"/>
    <mergeCell ref="M160:O160"/>
    <mergeCell ref="P160:Q160"/>
    <mergeCell ref="M161:O161"/>
    <mergeCell ref="P161:Q161"/>
    <mergeCell ref="M162:O162"/>
    <mergeCell ref="P162:Q162"/>
    <mergeCell ref="M163:O163"/>
    <mergeCell ref="P163:Q163"/>
    <mergeCell ref="M164:O164"/>
    <mergeCell ref="P164:Q164"/>
    <mergeCell ref="M165:O165"/>
    <mergeCell ref="P165:Q165"/>
    <mergeCell ref="M166:O166"/>
    <mergeCell ref="P166:Q166"/>
    <mergeCell ref="M167:O167"/>
    <mergeCell ref="P167:Q167"/>
    <mergeCell ref="M168:O168"/>
    <mergeCell ref="P168:Q168"/>
    <mergeCell ref="M169:O169"/>
    <mergeCell ref="P169:Q169"/>
    <mergeCell ref="M170:O170"/>
    <mergeCell ref="P170:Q170"/>
    <mergeCell ref="M171:O171"/>
    <mergeCell ref="P171:Q171"/>
    <mergeCell ref="M172:O172"/>
    <mergeCell ref="P172:Q172"/>
    <mergeCell ref="M173:O173"/>
    <mergeCell ref="P173:Q173"/>
    <mergeCell ref="M174:O174"/>
    <mergeCell ref="P174:Q174"/>
    <mergeCell ref="M175:O175"/>
    <mergeCell ref="P175:Q175"/>
    <mergeCell ref="M176:O176"/>
    <mergeCell ref="P176:Q176"/>
    <mergeCell ref="M177:O177"/>
    <mergeCell ref="P177:Q177"/>
    <mergeCell ref="M178:O178"/>
    <mergeCell ref="P178:Q178"/>
    <mergeCell ref="M179:O179"/>
    <mergeCell ref="P179:Q179"/>
    <mergeCell ref="M180:O180"/>
    <mergeCell ref="P180:Q180"/>
    <mergeCell ref="M201:O201"/>
    <mergeCell ref="P201:Q201"/>
    <mergeCell ref="R201:S201"/>
    <mergeCell ref="M203:O203"/>
    <mergeCell ref="P203:Q203"/>
    <mergeCell ref="R203:S203"/>
    <mergeCell ref="M204:O204"/>
    <mergeCell ref="P204:Q204"/>
    <mergeCell ref="R204:S204"/>
    <mergeCell ref="M205:O205"/>
    <mergeCell ref="P205:Q205"/>
    <mergeCell ref="R205:S205"/>
    <mergeCell ref="M206:O206"/>
    <mergeCell ref="P206:Q206"/>
    <mergeCell ref="R206:S206"/>
    <mergeCell ref="M207:O207"/>
    <mergeCell ref="P207:Q207"/>
    <mergeCell ref="R207:S207"/>
    <mergeCell ref="M208:O208"/>
    <mergeCell ref="P208:Q208"/>
    <mergeCell ref="R208:S208"/>
    <mergeCell ref="M209:O209"/>
    <mergeCell ref="P209:Q209"/>
    <mergeCell ref="R209:S209"/>
    <mergeCell ref="M210:O210"/>
    <mergeCell ref="P210:Q210"/>
    <mergeCell ref="R210:S210"/>
    <mergeCell ref="M211:O211"/>
    <mergeCell ref="P211:Q211"/>
    <mergeCell ref="R211:S211"/>
    <mergeCell ref="M212:O212"/>
    <mergeCell ref="P212:Q212"/>
    <mergeCell ref="R212:S212"/>
    <mergeCell ref="M213:O213"/>
    <mergeCell ref="P213:Q213"/>
    <mergeCell ref="R213:S213"/>
    <mergeCell ref="M214:O214"/>
    <mergeCell ref="P214:Q214"/>
    <mergeCell ref="R214:S214"/>
    <mergeCell ref="M215:O215"/>
    <mergeCell ref="P215:Q215"/>
    <mergeCell ref="R215:S215"/>
    <mergeCell ref="M216:O216"/>
    <mergeCell ref="P216:Q216"/>
    <mergeCell ref="R216:S216"/>
    <mergeCell ref="M217:O217"/>
    <mergeCell ref="P217:Q217"/>
    <mergeCell ref="R217:S217"/>
    <mergeCell ref="M218:O218"/>
    <mergeCell ref="P218:Q218"/>
    <mergeCell ref="R218:S218"/>
    <mergeCell ref="M219:O219"/>
    <mergeCell ref="P219:Q219"/>
    <mergeCell ref="R219:S219"/>
    <mergeCell ref="M220:O220"/>
    <mergeCell ref="P220:Q220"/>
    <mergeCell ref="R220:S220"/>
    <mergeCell ref="M221:O221"/>
    <mergeCell ref="P221:Q221"/>
    <mergeCell ref="R221:S221"/>
    <mergeCell ref="M222:O222"/>
    <mergeCell ref="P222:Q222"/>
    <mergeCell ref="R222:S222"/>
    <mergeCell ref="M223:O223"/>
    <mergeCell ref="P223:Q223"/>
    <mergeCell ref="R223:S223"/>
    <mergeCell ref="M224:O224"/>
    <mergeCell ref="P224:Q224"/>
    <mergeCell ref="R224:S224"/>
    <mergeCell ref="M225:O225"/>
    <mergeCell ref="P225:Q225"/>
    <mergeCell ref="R225:S225"/>
    <mergeCell ref="M226:O226"/>
    <mergeCell ref="P226:Q226"/>
    <mergeCell ref="R226:S226"/>
    <mergeCell ref="M227:O227"/>
    <mergeCell ref="P227:Q227"/>
    <mergeCell ref="R227:S227"/>
    <mergeCell ref="M228:O228"/>
    <mergeCell ref="P228:Q228"/>
    <mergeCell ref="R228:S228"/>
    <mergeCell ref="M229:O229"/>
    <mergeCell ref="P229:Q229"/>
    <mergeCell ref="R229:S229"/>
    <mergeCell ref="M230:O230"/>
    <mergeCell ref="P230:Q230"/>
    <mergeCell ref="R230:S230"/>
    <mergeCell ref="M231:O231"/>
    <mergeCell ref="P231:Q231"/>
    <mergeCell ref="R231:S231"/>
    <mergeCell ref="M232:O232"/>
    <mergeCell ref="P232:Q232"/>
    <mergeCell ref="R232:S232"/>
    <mergeCell ref="M233:O233"/>
    <mergeCell ref="P233:Q233"/>
    <mergeCell ref="R233:S233"/>
    <mergeCell ref="M234:O234"/>
    <mergeCell ref="P234:Q234"/>
    <mergeCell ref="R234:S234"/>
    <mergeCell ref="M235:O235"/>
    <mergeCell ref="P235:Q235"/>
    <mergeCell ref="R235:S235"/>
    <mergeCell ref="M236:O236"/>
    <mergeCell ref="P236:Q236"/>
    <mergeCell ref="R236:S236"/>
    <mergeCell ref="M237:O237"/>
    <mergeCell ref="P237:Q237"/>
    <mergeCell ref="R237:S237"/>
    <mergeCell ref="M238:O238"/>
    <mergeCell ref="P238:Q238"/>
    <mergeCell ref="R238:S238"/>
    <mergeCell ref="M240:O240"/>
    <mergeCell ref="P240:Q240"/>
    <mergeCell ref="R240:S240"/>
    <mergeCell ref="M241:O241"/>
    <mergeCell ref="P241:Q241"/>
    <mergeCell ref="R241:S241"/>
    <mergeCell ref="M242:O242"/>
    <mergeCell ref="P242:Q242"/>
    <mergeCell ref="R242:S242"/>
    <mergeCell ref="M243:O243"/>
    <mergeCell ref="P243:Q243"/>
    <mergeCell ref="R243:S243"/>
    <mergeCell ref="M244:O244"/>
    <mergeCell ref="P244:Q244"/>
    <mergeCell ref="R244:S244"/>
    <mergeCell ref="M245:O245"/>
    <mergeCell ref="P245:Q245"/>
    <mergeCell ref="R245:S245"/>
    <mergeCell ref="M247:O247"/>
    <mergeCell ref="P247:Q247"/>
    <mergeCell ref="R247:S247"/>
    <mergeCell ref="M248:O248"/>
    <mergeCell ref="P248:Q248"/>
    <mergeCell ref="R248:S248"/>
    <mergeCell ref="M250:O250"/>
    <mergeCell ref="P250:Q250"/>
    <mergeCell ref="R250:S250"/>
    <mergeCell ref="M251:O251"/>
    <mergeCell ref="P251:Q251"/>
    <mergeCell ref="R251:S251"/>
    <mergeCell ref="M252:O252"/>
    <mergeCell ref="P252:Q252"/>
    <mergeCell ref="R252:S252"/>
    <mergeCell ref="M253:O253"/>
    <mergeCell ref="P253:Q253"/>
    <mergeCell ref="R253:S253"/>
    <mergeCell ref="M255:O255"/>
    <mergeCell ref="P255:Q255"/>
    <mergeCell ref="R255:S255"/>
    <mergeCell ref="M256:O256"/>
    <mergeCell ref="P256:Q256"/>
    <mergeCell ref="R256:S256"/>
    <mergeCell ref="M257:O257"/>
    <mergeCell ref="P257:Q257"/>
    <mergeCell ref="R257:S257"/>
    <mergeCell ref="M258:O258"/>
    <mergeCell ref="P258:Q258"/>
    <mergeCell ref="R258:S258"/>
    <mergeCell ref="M259:O259"/>
    <mergeCell ref="P259:Q259"/>
    <mergeCell ref="R259:S259"/>
    <mergeCell ref="M260:O260"/>
    <mergeCell ref="P260:Q260"/>
    <mergeCell ref="R260:S260"/>
    <mergeCell ref="M261:O261"/>
    <mergeCell ref="P261:Q261"/>
    <mergeCell ref="R261:S261"/>
    <mergeCell ref="M262:O262"/>
    <mergeCell ref="P262:Q262"/>
    <mergeCell ref="R262:S262"/>
    <mergeCell ref="M263:O263"/>
    <mergeCell ref="P263:Q263"/>
    <mergeCell ref="R263:S263"/>
    <mergeCell ref="M264:O264"/>
    <mergeCell ref="P264:Q264"/>
    <mergeCell ref="R264:S264"/>
    <mergeCell ref="M265:O265"/>
    <mergeCell ref="P265:Q265"/>
    <mergeCell ref="R265:S265"/>
    <mergeCell ref="M266:O266"/>
    <mergeCell ref="P266:Q266"/>
    <mergeCell ref="R266:S266"/>
    <mergeCell ref="M267:O267"/>
    <mergeCell ref="P267:Q267"/>
    <mergeCell ref="R267:S267"/>
    <mergeCell ref="M268:O268"/>
    <mergeCell ref="P268:Q268"/>
    <mergeCell ref="R268:S268"/>
    <mergeCell ref="M269:O269"/>
    <mergeCell ref="P269:Q269"/>
    <mergeCell ref="R269:S269"/>
    <mergeCell ref="M270:O270"/>
    <mergeCell ref="P270:Q270"/>
    <mergeCell ref="R270:S270"/>
    <mergeCell ref="M271:O271"/>
    <mergeCell ref="P271:Q271"/>
    <mergeCell ref="R271:S271"/>
    <mergeCell ref="M273:O273"/>
    <mergeCell ref="P273:Q273"/>
    <mergeCell ref="R273:S273"/>
    <mergeCell ref="M274:O274"/>
    <mergeCell ref="P274:Q274"/>
    <mergeCell ref="R274:S274"/>
    <mergeCell ref="M275:O275"/>
    <mergeCell ref="P275:Q275"/>
    <mergeCell ref="R275:S275"/>
    <mergeCell ref="M276:O276"/>
    <mergeCell ref="P276:Q276"/>
    <mergeCell ref="R276:S276"/>
    <mergeCell ref="M277:O277"/>
    <mergeCell ref="P277:Q277"/>
    <mergeCell ref="R277:S277"/>
    <mergeCell ref="M278:O278"/>
    <mergeCell ref="P278:Q278"/>
    <mergeCell ref="R278:S278"/>
    <mergeCell ref="M279:O279"/>
    <mergeCell ref="P279:Q279"/>
    <mergeCell ref="R279:S279"/>
    <mergeCell ref="M281:O281"/>
    <mergeCell ref="P281:Q281"/>
    <mergeCell ref="R281:S281"/>
    <mergeCell ref="M282:O282"/>
    <mergeCell ref="P282:Q282"/>
    <mergeCell ref="R282:S282"/>
    <mergeCell ref="M284:O284"/>
    <mergeCell ref="P284:Q284"/>
    <mergeCell ref="R284:S284"/>
    <mergeCell ref="M285:O285"/>
    <mergeCell ref="P285:Q285"/>
    <mergeCell ref="R285:S285"/>
    <mergeCell ref="M286:O286"/>
    <mergeCell ref="P286:Q286"/>
    <mergeCell ref="R286:S286"/>
    <mergeCell ref="M287:O287"/>
    <mergeCell ref="P287:Q287"/>
    <mergeCell ref="R287:S287"/>
    <mergeCell ref="M288:O288"/>
    <mergeCell ref="P288:Q288"/>
    <mergeCell ref="R288:S288"/>
    <mergeCell ref="M289:O289"/>
    <mergeCell ref="P289:Q289"/>
    <mergeCell ref="R289:S289"/>
    <mergeCell ref="M290:O290"/>
    <mergeCell ref="P290:Q290"/>
    <mergeCell ref="R290:S290"/>
    <mergeCell ref="M291:O291"/>
    <mergeCell ref="P291:Q291"/>
    <mergeCell ref="R291:S291"/>
    <mergeCell ref="M293:O293"/>
    <mergeCell ref="P293:Q293"/>
    <mergeCell ref="R293:S293"/>
    <mergeCell ref="M294:O294"/>
    <mergeCell ref="P294:Q294"/>
    <mergeCell ref="R294:S294"/>
    <mergeCell ref="N312:O312"/>
    <mergeCell ref="P312:Q312"/>
    <mergeCell ref="R312:S312"/>
    <mergeCell ref="N313:O313"/>
    <mergeCell ref="P313:Q313"/>
    <mergeCell ref="R313:S313"/>
    <mergeCell ref="N314:O314"/>
    <mergeCell ref="P314:Q314"/>
    <mergeCell ref="R314:S314"/>
    <mergeCell ref="P315:Q315"/>
    <mergeCell ref="R315:S315"/>
    <mergeCell ref="P316:Q316"/>
    <mergeCell ref="R316:S316"/>
    <mergeCell ref="P317:Q317"/>
    <mergeCell ref="R317:S317"/>
    <mergeCell ref="P318:Q318"/>
    <mergeCell ref="R318:S318"/>
    <mergeCell ref="P319:Q319"/>
    <mergeCell ref="R319:S319"/>
    <mergeCell ref="P320:Q320"/>
    <mergeCell ref="R320:S320"/>
    <mergeCell ref="N321:O321"/>
    <mergeCell ref="P321:Q321"/>
    <mergeCell ref="R321:S321"/>
    <mergeCell ref="N322:O322"/>
    <mergeCell ref="P322:Q322"/>
    <mergeCell ref="R322:S322"/>
    <mergeCell ref="P323:Q323"/>
    <mergeCell ref="R323:S323"/>
    <mergeCell ref="P324:Q324"/>
    <mergeCell ref="R324:S324"/>
    <mergeCell ref="P325:Q325"/>
    <mergeCell ref="R325:S325"/>
    <mergeCell ref="P326:Q326"/>
    <mergeCell ref="R326:S326"/>
    <mergeCell ref="R327:S327"/>
    <mergeCell ref="P328:Q328"/>
    <mergeCell ref="R328:S328"/>
    <mergeCell ref="N329:O329"/>
    <mergeCell ref="P329:Q329"/>
    <mergeCell ref="R329:S329"/>
    <mergeCell ref="N330:O330"/>
    <mergeCell ref="P330:Q330"/>
    <mergeCell ref="R330:S330"/>
    <mergeCell ref="P331:Q331"/>
    <mergeCell ref="R331:S331"/>
    <mergeCell ref="P332:Q332"/>
    <mergeCell ref="R332:S332"/>
    <mergeCell ref="P333:Q333"/>
    <mergeCell ref="R333:S333"/>
    <mergeCell ref="N334:O334"/>
    <mergeCell ref="P334:Q334"/>
    <mergeCell ref="R334:S334"/>
    <mergeCell ref="P335:Q335"/>
    <mergeCell ref="R335:S335"/>
    <mergeCell ref="P336:Q336"/>
    <mergeCell ref="R336:S336"/>
    <mergeCell ref="P337:Q337"/>
    <mergeCell ref="R337:S337"/>
    <mergeCell ref="N338:O338"/>
    <mergeCell ref="P338:Q338"/>
    <mergeCell ref="R338:S338"/>
    <mergeCell ref="P339:Q339"/>
    <mergeCell ref="R339:S339"/>
    <mergeCell ref="P340:Q340"/>
    <mergeCell ref="R340:S340"/>
    <mergeCell ref="N341:O341"/>
    <mergeCell ref="P341:Q341"/>
    <mergeCell ref="R341:S341"/>
    <mergeCell ref="N342:O342"/>
    <mergeCell ref="P342:Q342"/>
    <mergeCell ref="R342:S342"/>
    <mergeCell ref="N343:O343"/>
    <mergeCell ref="P343:Q343"/>
    <mergeCell ref="R343:S34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headerFooter>
    <oddHeader>&amp;CP ř í l o h a č. 1e)
k usnesení Rady č. 10R-503/2016 ze dne  18.5.2016</oddHeader>
  </headerFooter>
  <rowBreaks count="3" manualBreakCount="3">
    <brk id="182" max="255" man="1"/>
    <brk id="297" max="255" man="1"/>
    <brk id="3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showGridLines="0" view="pageLayout" workbookViewId="0" topLeftCell="A1">
      <selection activeCell="J26" sqref="J26"/>
    </sheetView>
  </sheetViews>
  <sheetFormatPr defaultColWidth="9.00390625" defaultRowHeight="12.75"/>
  <cols>
    <col min="1" max="5" width="1.37890625" style="0" customWidth="1"/>
    <col min="6" max="6" width="13.875" style="0" customWidth="1"/>
    <col min="7" max="7" width="4.125" style="0" customWidth="1"/>
    <col min="8" max="8" width="9.75390625" style="0" customWidth="1"/>
    <col min="9" max="9" width="15.25390625" style="0" customWidth="1"/>
    <col min="10" max="10" width="9.75390625" style="0" customWidth="1"/>
    <col min="11" max="11" width="2.75390625" style="0" customWidth="1"/>
    <col min="12" max="12" width="4.125" style="0" customWidth="1"/>
    <col min="13" max="13" width="2.75390625" style="0" customWidth="1"/>
    <col min="14" max="14" width="6.875" style="0" customWidth="1"/>
    <col min="15" max="15" width="8.25390625" style="0" customWidth="1"/>
    <col min="16" max="16" width="5.625" style="0" customWidth="1"/>
    <col min="17" max="17" width="12.375" style="0" customWidth="1"/>
    <col min="18" max="18" width="1.37890625" style="0" customWidth="1"/>
    <col min="19" max="19" width="16.625" style="0" customWidth="1"/>
    <col min="20" max="20" width="18.00390625" style="0" customWidth="1"/>
  </cols>
  <sheetData>
    <row r="1" spans="1:20" ht="12.75">
      <c r="A1" s="225" t="s">
        <v>1017</v>
      </c>
      <c r="B1" s="225"/>
      <c r="C1" s="225"/>
      <c r="D1" s="225"/>
      <c r="E1" s="225"/>
      <c r="F1" s="225"/>
      <c r="G1" s="225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 t="s">
        <v>1807</v>
      </c>
    </row>
    <row r="2" spans="1:20" ht="21">
      <c r="A2" s="228"/>
      <c r="B2" s="228"/>
      <c r="C2" s="228"/>
      <c r="D2" s="228"/>
      <c r="E2" s="228"/>
      <c r="F2" s="228"/>
      <c r="G2" s="228"/>
      <c r="H2" s="272" t="s">
        <v>1946</v>
      </c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3" spans="1:20" ht="12.75">
      <c r="A3" s="228"/>
      <c r="B3" s="228"/>
      <c r="C3" s="230"/>
      <c r="D3" s="230"/>
      <c r="E3" s="230"/>
      <c r="F3" s="230"/>
      <c r="G3" s="230"/>
      <c r="H3" s="273" t="s">
        <v>513</v>
      </c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</row>
    <row r="4" spans="1:20" ht="12.75">
      <c r="A4" s="228"/>
      <c r="B4" s="228"/>
      <c r="C4" s="228"/>
      <c r="D4" s="228"/>
      <c r="E4" s="228"/>
      <c r="F4" s="228"/>
      <c r="G4" s="228"/>
      <c r="H4" s="228" t="s">
        <v>514</v>
      </c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1:20" ht="13.5">
      <c r="A5" s="228"/>
      <c r="B5" s="228"/>
      <c r="C5" s="228"/>
      <c r="D5" s="228"/>
      <c r="E5" s="228"/>
      <c r="F5" s="228"/>
      <c r="G5" s="228"/>
      <c r="H5" s="233" t="s">
        <v>515</v>
      </c>
      <c r="I5" s="234" t="s">
        <v>794</v>
      </c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0" ht="13.5">
      <c r="A6" s="228"/>
      <c r="B6" s="228"/>
      <c r="C6" s="228"/>
      <c r="D6" s="228"/>
      <c r="E6" s="228"/>
      <c r="F6" s="228"/>
      <c r="G6" s="228"/>
      <c r="H6" s="228" t="s">
        <v>511</v>
      </c>
      <c r="I6" s="234" t="s">
        <v>154</v>
      </c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</row>
    <row r="7" spans="1:20" ht="13.5">
      <c r="A7" s="228"/>
      <c r="B7" s="228"/>
      <c r="C7" s="228"/>
      <c r="D7" s="228"/>
      <c r="E7" s="228"/>
      <c r="F7" s="228"/>
      <c r="G7" s="228"/>
      <c r="H7" s="228" t="s">
        <v>516</v>
      </c>
      <c r="I7" s="234" t="s">
        <v>155</v>
      </c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12.7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</row>
    <row r="9" spans="1:20" ht="13.5">
      <c r="A9" s="228"/>
      <c r="B9" s="228"/>
      <c r="C9" s="228"/>
      <c r="D9" s="228"/>
      <c r="E9" s="228"/>
      <c r="F9" s="228"/>
      <c r="G9" s="228"/>
      <c r="H9" s="228" t="s">
        <v>157</v>
      </c>
      <c r="I9" s="235" t="s">
        <v>154</v>
      </c>
      <c r="J9" s="234" t="s">
        <v>795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</row>
    <row r="10" spans="1:20" ht="12.75">
      <c r="A10" s="228"/>
      <c r="B10" s="228"/>
      <c r="C10" s="228"/>
      <c r="D10" s="228"/>
      <c r="E10" s="228"/>
      <c r="F10" s="228"/>
      <c r="G10" s="228"/>
      <c r="H10" s="228" t="s">
        <v>158</v>
      </c>
      <c r="I10" s="378" t="s">
        <v>517</v>
      </c>
      <c r="J10" s="378" t="s">
        <v>518</v>
      </c>
      <c r="K10" s="236"/>
      <c r="L10" s="236"/>
      <c r="M10" s="236"/>
      <c r="N10" s="236"/>
      <c r="O10" s="236"/>
      <c r="P10" s="236"/>
      <c r="Q10" s="236"/>
      <c r="R10" s="236"/>
      <c r="S10" s="236"/>
      <c r="T10" s="236"/>
    </row>
    <row r="11" spans="1:20" ht="12.75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</row>
    <row r="12" spans="1:20" ht="12.75">
      <c r="A12" s="270" t="s">
        <v>1808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</row>
    <row r="13" spans="1:20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</row>
    <row r="14" spans="1:20" ht="12.75">
      <c r="A14" s="353" t="s">
        <v>1809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 t="s">
        <v>1810</v>
      </c>
      <c r="O14" s="353"/>
      <c r="P14" s="353"/>
      <c r="Q14" s="353"/>
      <c r="R14" s="353"/>
      <c r="S14" s="353"/>
      <c r="T14" s="353"/>
    </row>
    <row r="15" spans="1:20" ht="12.75">
      <c r="A15" s="228"/>
      <c r="B15" s="228"/>
      <c r="C15" s="228"/>
      <c r="D15" s="228"/>
      <c r="E15" s="228"/>
      <c r="F15" s="228" t="s">
        <v>1811</v>
      </c>
      <c r="G15" s="270" t="s">
        <v>154</v>
      </c>
      <c r="H15" s="270"/>
      <c r="I15" s="270"/>
      <c r="J15" s="270"/>
      <c r="K15" s="270"/>
      <c r="L15" s="270"/>
      <c r="M15" s="270"/>
      <c r="N15" s="228"/>
      <c r="O15" s="228" t="s">
        <v>1812</v>
      </c>
      <c r="P15" s="228"/>
      <c r="R15" s="270"/>
      <c r="S15" s="270"/>
      <c r="T15" s="270"/>
    </row>
    <row r="16" spans="1:20" ht="12.75">
      <c r="A16" s="228"/>
      <c r="B16" s="228"/>
      <c r="C16" s="228"/>
      <c r="D16" s="228"/>
      <c r="E16" s="228"/>
      <c r="F16" s="228" t="s">
        <v>1814</v>
      </c>
      <c r="G16" s="270" t="s">
        <v>1815</v>
      </c>
      <c r="H16" s="270"/>
      <c r="I16" s="270"/>
      <c r="J16" s="270"/>
      <c r="K16" s="270"/>
      <c r="L16" s="270"/>
      <c r="M16" s="270"/>
      <c r="N16" s="228"/>
      <c r="O16" s="228" t="s">
        <v>1816</v>
      </c>
      <c r="P16" s="228"/>
      <c r="Q16" s="270" t="s">
        <v>1813</v>
      </c>
      <c r="R16" s="270"/>
      <c r="S16" s="270"/>
      <c r="T16" s="270"/>
    </row>
    <row r="17" spans="1:20" ht="12.75">
      <c r="A17" s="279" t="s">
        <v>519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80"/>
      <c r="L17" s="280" t="s">
        <v>520</v>
      </c>
      <c r="M17" s="354"/>
      <c r="N17" s="355"/>
      <c r="O17" s="355" t="s">
        <v>521</v>
      </c>
      <c r="P17" s="355"/>
      <c r="Q17" s="355"/>
      <c r="R17" s="354"/>
      <c r="S17" s="355"/>
      <c r="T17" s="355" t="s">
        <v>522</v>
      </c>
    </row>
    <row r="18" spans="1:20" ht="12.75">
      <c r="A18" s="356" t="s">
        <v>523</v>
      </c>
      <c r="B18" s="356"/>
      <c r="C18" s="356"/>
      <c r="D18" s="356"/>
      <c r="E18" s="356" t="s">
        <v>512</v>
      </c>
      <c r="F18" s="356"/>
      <c r="G18" s="356"/>
      <c r="H18" s="356"/>
      <c r="I18" s="356"/>
      <c r="J18" s="356"/>
      <c r="K18" s="357"/>
      <c r="L18" s="357" t="s">
        <v>524</v>
      </c>
      <c r="M18" s="358"/>
      <c r="N18" s="357"/>
      <c r="O18" s="357" t="s">
        <v>525</v>
      </c>
      <c r="P18" s="357"/>
      <c r="Q18" s="359" t="s">
        <v>526</v>
      </c>
      <c r="R18" s="357"/>
      <c r="S18" s="357" t="s">
        <v>525</v>
      </c>
      <c r="T18" s="357" t="s">
        <v>526</v>
      </c>
    </row>
    <row r="19" spans="1:20" ht="12.75">
      <c r="A19" s="360"/>
      <c r="B19" s="360"/>
      <c r="C19" s="360"/>
      <c r="D19" s="360"/>
      <c r="E19" s="360"/>
      <c r="F19" s="360"/>
      <c r="G19" s="360"/>
      <c r="H19" s="360"/>
      <c r="I19" s="360"/>
      <c r="J19" s="360"/>
      <c r="K19" s="361"/>
      <c r="L19" s="361"/>
      <c r="M19" s="362"/>
      <c r="N19" s="361"/>
      <c r="O19" s="361" t="s">
        <v>163</v>
      </c>
      <c r="P19" s="361"/>
      <c r="Q19" s="363" t="s">
        <v>164</v>
      </c>
      <c r="R19" s="361"/>
      <c r="S19" s="361" t="s">
        <v>165</v>
      </c>
      <c r="T19" s="364" t="s">
        <v>527</v>
      </c>
    </row>
    <row r="20" spans="1:20" ht="12.75">
      <c r="A20" s="322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</row>
    <row r="21" spans="1:20" ht="12.75">
      <c r="A21" s="365" t="s">
        <v>528</v>
      </c>
      <c r="B21" s="365"/>
      <c r="C21" s="365"/>
      <c r="D21" s="365"/>
      <c r="E21" s="365" t="s">
        <v>529</v>
      </c>
      <c r="F21" s="365"/>
      <c r="G21" s="365"/>
      <c r="H21" s="365"/>
      <c r="I21" s="365"/>
      <c r="J21" s="365"/>
      <c r="K21" s="365"/>
      <c r="L21" s="366"/>
      <c r="M21" s="699"/>
      <c r="N21" s="699"/>
      <c r="O21" s="699"/>
      <c r="P21" s="699">
        <v>353076344.2</v>
      </c>
      <c r="Q21" s="699"/>
      <c r="R21" s="699"/>
      <c r="S21" s="699"/>
      <c r="T21" s="367">
        <v>584974254.5</v>
      </c>
    </row>
    <row r="22" spans="1:20" ht="12.75">
      <c r="A22" s="368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</row>
    <row r="23" spans="1:20" ht="12.75">
      <c r="A23" s="369"/>
      <c r="B23" s="370"/>
      <c r="C23" s="370" t="s">
        <v>530</v>
      </c>
      <c r="D23" s="370"/>
      <c r="E23" s="371" t="s">
        <v>531</v>
      </c>
      <c r="F23" s="371"/>
      <c r="G23" s="371"/>
      <c r="H23" s="371"/>
      <c r="I23" s="371"/>
      <c r="J23" s="371"/>
      <c r="K23" s="371"/>
      <c r="L23" s="371"/>
      <c r="M23" s="700"/>
      <c r="N23" s="700"/>
      <c r="O23" s="700"/>
      <c r="P23" s="700">
        <v>353076321.2</v>
      </c>
      <c r="Q23" s="700"/>
      <c r="R23" s="700"/>
      <c r="S23" s="700"/>
      <c r="T23" s="369">
        <v>563555021.19</v>
      </c>
    </row>
    <row r="24" spans="1:20" ht="12.75">
      <c r="A24" s="372"/>
      <c r="B24" s="373"/>
      <c r="C24" s="373"/>
      <c r="D24" s="373" t="s">
        <v>532</v>
      </c>
      <c r="E24" s="374" t="s">
        <v>533</v>
      </c>
      <c r="F24" s="374"/>
      <c r="G24" s="374"/>
      <c r="H24" s="374"/>
      <c r="I24" s="374"/>
      <c r="J24" s="374"/>
      <c r="K24" s="374"/>
      <c r="L24" s="374" t="s">
        <v>534</v>
      </c>
      <c r="M24" s="696"/>
      <c r="N24" s="696"/>
      <c r="O24" s="696"/>
      <c r="P24" s="697">
        <v>-64109</v>
      </c>
      <c r="Q24" s="697"/>
      <c r="R24" s="696"/>
      <c r="S24" s="696"/>
      <c r="T24" s="375">
        <v>114136.24</v>
      </c>
    </row>
    <row r="25" spans="1:20" ht="12.75">
      <c r="A25" s="372"/>
      <c r="B25" s="373"/>
      <c r="C25" s="373"/>
      <c r="D25" s="373" t="s">
        <v>535</v>
      </c>
      <c r="E25" s="374" t="s">
        <v>536</v>
      </c>
      <c r="F25" s="374"/>
      <c r="G25" s="374"/>
      <c r="H25" s="374"/>
      <c r="I25" s="374"/>
      <c r="J25" s="374"/>
      <c r="K25" s="374"/>
      <c r="L25" s="374" t="s">
        <v>537</v>
      </c>
      <c r="M25" s="696"/>
      <c r="N25" s="696"/>
      <c r="O25" s="696"/>
      <c r="P25" s="696">
        <v>4423100.29</v>
      </c>
      <c r="Q25" s="696"/>
      <c r="R25" s="696"/>
      <c r="S25" s="696"/>
      <c r="T25" s="375">
        <v>5907304.66</v>
      </c>
    </row>
    <row r="26" spans="1:20" ht="12.75">
      <c r="A26" s="372"/>
      <c r="B26" s="373"/>
      <c r="C26" s="373"/>
      <c r="D26" s="373" t="s">
        <v>538</v>
      </c>
      <c r="E26" s="374" t="s">
        <v>539</v>
      </c>
      <c r="F26" s="374"/>
      <c r="G26" s="374"/>
      <c r="H26" s="374"/>
      <c r="I26" s="374"/>
      <c r="J26" s="374"/>
      <c r="K26" s="374"/>
      <c r="L26" s="374" t="s">
        <v>540</v>
      </c>
      <c r="M26" s="696"/>
      <c r="N26" s="696"/>
      <c r="O26" s="696"/>
      <c r="P26" s="696"/>
      <c r="Q26" s="696"/>
      <c r="R26" s="696"/>
      <c r="S26" s="696"/>
      <c r="T26" s="375"/>
    </row>
    <row r="27" spans="1:20" ht="12.75">
      <c r="A27" s="372"/>
      <c r="B27" s="373"/>
      <c r="C27" s="373"/>
      <c r="D27" s="373" t="s">
        <v>541</v>
      </c>
      <c r="E27" s="374" t="s">
        <v>542</v>
      </c>
      <c r="F27" s="374"/>
      <c r="G27" s="374"/>
      <c r="H27" s="374"/>
      <c r="I27" s="374"/>
      <c r="J27" s="374"/>
      <c r="K27" s="374"/>
      <c r="L27" s="374" t="s">
        <v>543</v>
      </c>
      <c r="M27" s="696"/>
      <c r="N27" s="696"/>
      <c r="O27" s="696"/>
      <c r="P27" s="696"/>
      <c r="Q27" s="696"/>
      <c r="R27" s="696"/>
      <c r="S27" s="696"/>
      <c r="T27" s="375"/>
    </row>
    <row r="28" spans="1:20" ht="12.75">
      <c r="A28" s="372"/>
      <c r="B28" s="373"/>
      <c r="C28" s="373"/>
      <c r="D28" s="373" t="s">
        <v>544</v>
      </c>
      <c r="E28" s="374" t="s">
        <v>545</v>
      </c>
      <c r="F28" s="374"/>
      <c r="G28" s="374"/>
      <c r="H28" s="374"/>
      <c r="I28" s="374"/>
      <c r="J28" s="374"/>
      <c r="K28" s="374"/>
      <c r="L28" s="374" t="s">
        <v>546</v>
      </c>
      <c r="M28" s="696"/>
      <c r="N28" s="696"/>
      <c r="O28" s="696"/>
      <c r="P28" s="696"/>
      <c r="Q28" s="696"/>
      <c r="R28" s="696"/>
      <c r="S28" s="696"/>
      <c r="T28" s="375"/>
    </row>
    <row r="29" spans="1:20" ht="12.75">
      <c r="A29" s="372"/>
      <c r="B29" s="373"/>
      <c r="C29" s="373"/>
      <c r="D29" s="373" t="s">
        <v>547</v>
      </c>
      <c r="E29" s="374" t="s">
        <v>548</v>
      </c>
      <c r="F29" s="374"/>
      <c r="G29" s="374"/>
      <c r="H29" s="374"/>
      <c r="I29" s="374"/>
      <c r="J29" s="374"/>
      <c r="K29" s="374"/>
      <c r="L29" s="374" t="s">
        <v>549</v>
      </c>
      <c r="M29" s="696"/>
      <c r="N29" s="696"/>
      <c r="O29" s="696"/>
      <c r="P29" s="696"/>
      <c r="Q29" s="696"/>
      <c r="R29" s="696"/>
      <c r="S29" s="696"/>
      <c r="T29" s="375"/>
    </row>
    <row r="30" spans="1:20" ht="12.75">
      <c r="A30" s="372"/>
      <c r="B30" s="373"/>
      <c r="C30" s="373"/>
      <c r="D30" s="373" t="s">
        <v>550</v>
      </c>
      <c r="E30" s="374" t="s">
        <v>551</v>
      </c>
      <c r="F30" s="374"/>
      <c r="G30" s="374"/>
      <c r="H30" s="374"/>
      <c r="I30" s="374"/>
      <c r="J30" s="374"/>
      <c r="K30" s="374"/>
      <c r="L30" s="374" t="s">
        <v>552</v>
      </c>
      <c r="M30" s="696"/>
      <c r="N30" s="696"/>
      <c r="O30" s="696"/>
      <c r="P30" s="696"/>
      <c r="Q30" s="696"/>
      <c r="R30" s="696"/>
      <c r="S30" s="696"/>
      <c r="T30" s="375"/>
    </row>
    <row r="31" spans="1:20" ht="12.75">
      <c r="A31" s="372"/>
      <c r="B31" s="373"/>
      <c r="C31" s="373"/>
      <c r="D31" s="373" t="s">
        <v>553</v>
      </c>
      <c r="E31" s="374" t="s">
        <v>253</v>
      </c>
      <c r="F31" s="374"/>
      <c r="G31" s="374"/>
      <c r="H31" s="374"/>
      <c r="I31" s="374"/>
      <c r="J31" s="374"/>
      <c r="K31" s="374"/>
      <c r="L31" s="374" t="s">
        <v>554</v>
      </c>
      <c r="M31" s="696"/>
      <c r="N31" s="696"/>
      <c r="O31" s="696"/>
      <c r="P31" s="696">
        <v>130842237.82</v>
      </c>
      <c r="Q31" s="696"/>
      <c r="R31" s="696"/>
      <c r="S31" s="696"/>
      <c r="T31" s="375">
        <v>156116773.91</v>
      </c>
    </row>
    <row r="32" spans="1:20" ht="12.75">
      <c r="A32" s="372"/>
      <c r="B32" s="373"/>
      <c r="C32" s="373"/>
      <c r="D32" s="373" t="s">
        <v>555</v>
      </c>
      <c r="E32" s="374" t="s">
        <v>556</v>
      </c>
      <c r="F32" s="374"/>
      <c r="G32" s="374"/>
      <c r="H32" s="374"/>
      <c r="I32" s="374"/>
      <c r="J32" s="374"/>
      <c r="K32" s="374"/>
      <c r="L32" s="374" t="s">
        <v>557</v>
      </c>
      <c r="M32" s="696"/>
      <c r="N32" s="696"/>
      <c r="O32" s="696"/>
      <c r="P32" s="696"/>
      <c r="Q32" s="696"/>
      <c r="R32" s="696"/>
      <c r="S32" s="696"/>
      <c r="T32" s="375"/>
    </row>
    <row r="33" spans="1:20" ht="12.75">
      <c r="A33" s="372"/>
      <c r="B33" s="373"/>
      <c r="C33" s="373"/>
      <c r="D33" s="373" t="s">
        <v>558</v>
      </c>
      <c r="E33" s="374" t="s">
        <v>559</v>
      </c>
      <c r="F33" s="374"/>
      <c r="G33" s="374"/>
      <c r="H33" s="374"/>
      <c r="I33" s="374"/>
      <c r="J33" s="374"/>
      <c r="K33" s="374"/>
      <c r="L33" s="374" t="s">
        <v>560</v>
      </c>
      <c r="M33" s="696"/>
      <c r="N33" s="696"/>
      <c r="O33" s="696"/>
      <c r="P33" s="696"/>
      <c r="Q33" s="696"/>
      <c r="R33" s="696"/>
      <c r="S33" s="696"/>
      <c r="T33" s="375"/>
    </row>
    <row r="34" spans="1:20" ht="12.75">
      <c r="A34" s="372"/>
      <c r="B34" s="373"/>
      <c r="C34" s="373"/>
      <c r="D34" s="373" t="s">
        <v>561</v>
      </c>
      <c r="E34" s="374" t="s">
        <v>562</v>
      </c>
      <c r="F34" s="374"/>
      <c r="G34" s="374"/>
      <c r="H34" s="374"/>
      <c r="I34" s="374"/>
      <c r="J34" s="374"/>
      <c r="K34" s="374"/>
      <c r="L34" s="374" t="s">
        <v>563</v>
      </c>
      <c r="M34" s="696"/>
      <c r="N34" s="696"/>
      <c r="O34" s="696"/>
      <c r="P34" s="696"/>
      <c r="Q34" s="696"/>
      <c r="R34" s="696"/>
      <c r="S34" s="696"/>
      <c r="T34" s="375"/>
    </row>
    <row r="35" spans="1:20" ht="12.75">
      <c r="A35" s="372"/>
      <c r="B35" s="373"/>
      <c r="C35" s="373"/>
      <c r="D35" s="373" t="s">
        <v>564</v>
      </c>
      <c r="E35" s="374" t="s">
        <v>565</v>
      </c>
      <c r="F35" s="374"/>
      <c r="G35" s="374"/>
      <c r="H35" s="374"/>
      <c r="I35" s="374"/>
      <c r="J35" s="374"/>
      <c r="K35" s="374"/>
      <c r="L35" s="374" t="s">
        <v>566</v>
      </c>
      <c r="M35" s="696"/>
      <c r="N35" s="696"/>
      <c r="O35" s="696"/>
      <c r="P35" s="696">
        <v>57065320.68</v>
      </c>
      <c r="Q35" s="696"/>
      <c r="R35" s="696"/>
      <c r="S35" s="696"/>
      <c r="T35" s="375">
        <v>67152714.24</v>
      </c>
    </row>
    <row r="36" spans="1:20" ht="12.75">
      <c r="A36" s="372"/>
      <c r="B36" s="373"/>
      <c r="C36" s="373"/>
      <c r="D36" s="373" t="s">
        <v>567</v>
      </c>
      <c r="E36" s="374" t="s">
        <v>568</v>
      </c>
      <c r="F36" s="374"/>
      <c r="G36" s="374"/>
      <c r="H36" s="374"/>
      <c r="I36" s="374"/>
      <c r="J36" s="374"/>
      <c r="K36" s="374"/>
      <c r="L36" s="374" t="s">
        <v>569</v>
      </c>
      <c r="M36" s="696"/>
      <c r="N36" s="696"/>
      <c r="O36" s="696"/>
      <c r="P36" s="696">
        <v>19364773</v>
      </c>
      <c r="Q36" s="696"/>
      <c r="R36" s="696"/>
      <c r="S36" s="696"/>
      <c r="T36" s="375">
        <v>18462215</v>
      </c>
    </row>
    <row r="37" spans="1:20" ht="12.75">
      <c r="A37" s="372"/>
      <c r="B37" s="373"/>
      <c r="C37" s="373"/>
      <c r="D37" s="373" t="s">
        <v>570</v>
      </c>
      <c r="E37" s="374" t="s">
        <v>571</v>
      </c>
      <c r="F37" s="374"/>
      <c r="G37" s="374"/>
      <c r="H37" s="374"/>
      <c r="I37" s="374"/>
      <c r="J37" s="374"/>
      <c r="K37" s="374"/>
      <c r="L37" s="374" t="s">
        <v>572</v>
      </c>
      <c r="M37" s="696"/>
      <c r="N37" s="696"/>
      <c r="O37" s="696"/>
      <c r="P37" s="696">
        <v>6566059</v>
      </c>
      <c r="Q37" s="696"/>
      <c r="R37" s="696"/>
      <c r="S37" s="696"/>
      <c r="T37" s="375">
        <v>6243330</v>
      </c>
    </row>
    <row r="38" spans="1:20" ht="12.75">
      <c r="A38" s="372"/>
      <c r="B38" s="373"/>
      <c r="C38" s="373"/>
      <c r="D38" s="373" t="s">
        <v>573</v>
      </c>
      <c r="E38" s="374" t="s">
        <v>574</v>
      </c>
      <c r="F38" s="374"/>
      <c r="G38" s="374"/>
      <c r="H38" s="374"/>
      <c r="I38" s="374"/>
      <c r="J38" s="374"/>
      <c r="K38" s="374"/>
      <c r="L38" s="374" t="s">
        <v>575</v>
      </c>
      <c r="M38" s="696"/>
      <c r="N38" s="696"/>
      <c r="O38" s="696"/>
      <c r="P38" s="696"/>
      <c r="Q38" s="696"/>
      <c r="R38" s="696"/>
      <c r="S38" s="696"/>
      <c r="T38" s="375"/>
    </row>
    <row r="39" spans="1:20" ht="12.75">
      <c r="A39" s="372"/>
      <c r="B39" s="373"/>
      <c r="C39" s="373"/>
      <c r="D39" s="373" t="s">
        <v>576</v>
      </c>
      <c r="E39" s="374" t="s">
        <v>577</v>
      </c>
      <c r="F39" s="374"/>
      <c r="G39" s="374"/>
      <c r="H39" s="374"/>
      <c r="I39" s="374"/>
      <c r="J39" s="374"/>
      <c r="K39" s="374"/>
      <c r="L39" s="374" t="s">
        <v>578</v>
      </c>
      <c r="M39" s="696"/>
      <c r="N39" s="696"/>
      <c r="O39" s="696"/>
      <c r="P39" s="696"/>
      <c r="Q39" s="696"/>
      <c r="R39" s="696"/>
      <c r="S39" s="696"/>
      <c r="T39" s="375"/>
    </row>
    <row r="40" spans="1:20" ht="12.75">
      <c r="A40" s="372"/>
      <c r="B40" s="373"/>
      <c r="C40" s="373"/>
      <c r="D40" s="373" t="s">
        <v>579</v>
      </c>
      <c r="E40" s="374" t="s">
        <v>580</v>
      </c>
      <c r="F40" s="374"/>
      <c r="G40" s="374"/>
      <c r="H40" s="374"/>
      <c r="I40" s="374"/>
      <c r="J40" s="374"/>
      <c r="K40" s="374"/>
      <c r="L40" s="374" t="s">
        <v>581</v>
      </c>
      <c r="M40" s="696"/>
      <c r="N40" s="696"/>
      <c r="O40" s="696"/>
      <c r="P40" s="696"/>
      <c r="Q40" s="696"/>
      <c r="R40" s="696"/>
      <c r="S40" s="696"/>
      <c r="T40" s="375"/>
    </row>
    <row r="41" spans="1:20" ht="12.75">
      <c r="A41" s="372"/>
      <c r="B41" s="373"/>
      <c r="C41" s="373"/>
      <c r="D41" s="373" t="s">
        <v>582</v>
      </c>
      <c r="E41" s="374" t="s">
        <v>583</v>
      </c>
      <c r="F41" s="374"/>
      <c r="G41" s="374"/>
      <c r="H41" s="374"/>
      <c r="I41" s="374"/>
      <c r="J41" s="374"/>
      <c r="K41" s="374"/>
      <c r="L41" s="374" t="s">
        <v>584</v>
      </c>
      <c r="M41" s="696"/>
      <c r="N41" s="696"/>
      <c r="O41" s="696"/>
      <c r="P41" s="696"/>
      <c r="Q41" s="696"/>
      <c r="R41" s="696"/>
      <c r="S41" s="696"/>
      <c r="T41" s="375"/>
    </row>
    <row r="42" spans="1:20" ht="12.75">
      <c r="A42" s="372"/>
      <c r="B42" s="373"/>
      <c r="C42" s="373"/>
      <c r="D42" s="373" t="s">
        <v>585</v>
      </c>
      <c r="E42" s="374" t="s">
        <v>586</v>
      </c>
      <c r="F42" s="374"/>
      <c r="G42" s="374"/>
      <c r="H42" s="374"/>
      <c r="I42" s="374"/>
      <c r="J42" s="374"/>
      <c r="K42" s="374"/>
      <c r="L42" s="374" t="s">
        <v>587</v>
      </c>
      <c r="M42" s="696"/>
      <c r="N42" s="696"/>
      <c r="O42" s="696"/>
      <c r="P42" s="696">
        <v>32099</v>
      </c>
      <c r="Q42" s="696"/>
      <c r="R42" s="696"/>
      <c r="S42" s="696"/>
      <c r="T42" s="375">
        <v>32099</v>
      </c>
    </row>
    <row r="43" spans="1:20" ht="12.75">
      <c r="A43" s="372"/>
      <c r="B43" s="373"/>
      <c r="C43" s="373"/>
      <c r="D43" s="373" t="s">
        <v>588</v>
      </c>
      <c r="E43" s="374" t="s">
        <v>589</v>
      </c>
      <c r="F43" s="374"/>
      <c r="G43" s="374"/>
      <c r="H43" s="374"/>
      <c r="I43" s="374"/>
      <c r="J43" s="374"/>
      <c r="K43" s="374"/>
      <c r="L43" s="374" t="s">
        <v>590</v>
      </c>
      <c r="M43" s="696"/>
      <c r="N43" s="696"/>
      <c r="O43" s="696"/>
      <c r="P43" s="696">
        <v>18443973</v>
      </c>
      <c r="Q43" s="696"/>
      <c r="R43" s="696"/>
      <c r="S43" s="696"/>
      <c r="T43" s="375">
        <v>9929598.25</v>
      </c>
    </row>
    <row r="44" spans="1:20" ht="12.75">
      <c r="A44" s="372"/>
      <c r="B44" s="373"/>
      <c r="C44" s="373"/>
      <c r="D44" s="373" t="s">
        <v>591</v>
      </c>
      <c r="E44" s="374" t="s">
        <v>592</v>
      </c>
      <c r="F44" s="374"/>
      <c r="G44" s="374"/>
      <c r="H44" s="374"/>
      <c r="I44" s="374"/>
      <c r="J44" s="374"/>
      <c r="K44" s="374"/>
      <c r="L44" s="374" t="s">
        <v>593</v>
      </c>
      <c r="M44" s="696"/>
      <c r="N44" s="696"/>
      <c r="O44" s="696"/>
      <c r="P44" s="696"/>
      <c r="Q44" s="696"/>
      <c r="R44" s="696"/>
      <c r="S44" s="696"/>
      <c r="T44" s="375"/>
    </row>
    <row r="45" spans="1:20" ht="12.75">
      <c r="A45" s="372"/>
      <c r="B45" s="373"/>
      <c r="C45" s="373"/>
      <c r="D45" s="373" t="s">
        <v>594</v>
      </c>
      <c r="E45" s="374" t="s">
        <v>595</v>
      </c>
      <c r="F45" s="374"/>
      <c r="G45" s="374"/>
      <c r="H45" s="374"/>
      <c r="I45" s="374"/>
      <c r="J45" s="374"/>
      <c r="K45" s="374"/>
      <c r="L45" s="374" t="s">
        <v>596</v>
      </c>
      <c r="M45" s="696"/>
      <c r="N45" s="696"/>
      <c r="O45" s="696"/>
      <c r="P45" s="696"/>
      <c r="Q45" s="696"/>
      <c r="R45" s="696"/>
      <c r="S45" s="696"/>
      <c r="T45" s="375"/>
    </row>
    <row r="46" spans="1:20" ht="12.75">
      <c r="A46" s="372"/>
      <c r="B46" s="373"/>
      <c r="C46" s="373"/>
      <c r="D46" s="373" t="s">
        <v>597</v>
      </c>
      <c r="E46" s="374" t="s">
        <v>598</v>
      </c>
      <c r="F46" s="374"/>
      <c r="G46" s="374"/>
      <c r="H46" s="374"/>
      <c r="I46" s="374"/>
      <c r="J46" s="374"/>
      <c r="K46" s="374"/>
      <c r="L46" s="374" t="s">
        <v>599</v>
      </c>
      <c r="M46" s="696"/>
      <c r="N46" s="696"/>
      <c r="O46" s="696"/>
      <c r="P46" s="696"/>
      <c r="Q46" s="696"/>
      <c r="R46" s="696"/>
      <c r="S46" s="696"/>
      <c r="T46" s="375"/>
    </row>
    <row r="47" spans="1:20" ht="12.75">
      <c r="A47" s="372"/>
      <c r="B47" s="373"/>
      <c r="C47" s="373"/>
      <c r="D47" s="373" t="s">
        <v>600</v>
      </c>
      <c r="E47" s="374" t="s">
        <v>601</v>
      </c>
      <c r="F47" s="374"/>
      <c r="G47" s="374"/>
      <c r="H47" s="374"/>
      <c r="I47" s="374"/>
      <c r="J47" s="374"/>
      <c r="K47" s="374"/>
      <c r="L47" s="374" t="s">
        <v>602</v>
      </c>
      <c r="M47" s="696"/>
      <c r="N47" s="696"/>
      <c r="O47" s="696"/>
      <c r="P47" s="696"/>
      <c r="Q47" s="696"/>
      <c r="R47" s="696"/>
      <c r="S47" s="696"/>
      <c r="T47" s="375"/>
    </row>
    <row r="48" spans="1:20" ht="12.75">
      <c r="A48" s="372"/>
      <c r="B48" s="373"/>
      <c r="C48" s="373"/>
      <c r="D48" s="373" t="s">
        <v>603</v>
      </c>
      <c r="E48" s="374" t="s">
        <v>604</v>
      </c>
      <c r="F48" s="374"/>
      <c r="G48" s="374"/>
      <c r="H48" s="374"/>
      <c r="I48" s="374"/>
      <c r="J48" s="374"/>
      <c r="K48" s="374"/>
      <c r="L48" s="374" t="s">
        <v>605</v>
      </c>
      <c r="M48" s="696"/>
      <c r="N48" s="696"/>
      <c r="O48" s="696"/>
      <c r="P48" s="696"/>
      <c r="Q48" s="696"/>
      <c r="R48" s="696"/>
      <c r="S48" s="696"/>
      <c r="T48" s="375"/>
    </row>
    <row r="49" spans="1:20" ht="12.75">
      <c r="A49" s="372"/>
      <c r="B49" s="373"/>
      <c r="C49" s="373"/>
      <c r="D49" s="373" t="s">
        <v>606</v>
      </c>
      <c r="E49" s="374" t="s">
        <v>607</v>
      </c>
      <c r="F49" s="374"/>
      <c r="G49" s="374"/>
      <c r="H49" s="374"/>
      <c r="I49" s="374"/>
      <c r="J49" s="374"/>
      <c r="K49" s="374"/>
      <c r="L49" s="374" t="s">
        <v>608</v>
      </c>
      <c r="M49" s="696"/>
      <c r="N49" s="696"/>
      <c r="O49" s="696"/>
      <c r="P49" s="696"/>
      <c r="Q49" s="696"/>
      <c r="R49" s="696"/>
      <c r="S49" s="696"/>
      <c r="T49" s="375"/>
    </row>
    <row r="50" spans="1:20" ht="12.75">
      <c r="A50" s="372"/>
      <c r="B50" s="373"/>
      <c r="C50" s="373"/>
      <c r="D50" s="373" t="s">
        <v>609</v>
      </c>
      <c r="E50" s="374" t="s">
        <v>610</v>
      </c>
      <c r="F50" s="374"/>
      <c r="G50" s="374"/>
      <c r="H50" s="374"/>
      <c r="I50" s="374"/>
      <c r="J50" s="374"/>
      <c r="K50" s="374"/>
      <c r="L50" s="374" t="s">
        <v>611</v>
      </c>
      <c r="M50" s="696"/>
      <c r="N50" s="696"/>
      <c r="O50" s="696"/>
      <c r="P50" s="696">
        <v>44734321</v>
      </c>
      <c r="Q50" s="696"/>
      <c r="R50" s="696"/>
      <c r="S50" s="696"/>
      <c r="T50" s="375">
        <v>46782472</v>
      </c>
    </row>
    <row r="51" spans="1:20" ht="12.75">
      <c r="A51" s="372"/>
      <c r="B51" s="373"/>
      <c r="C51" s="373"/>
      <c r="D51" s="373" t="s">
        <v>612</v>
      </c>
      <c r="E51" s="374" t="s">
        <v>613</v>
      </c>
      <c r="F51" s="374"/>
      <c r="G51" s="374"/>
      <c r="H51" s="374"/>
      <c r="I51" s="374"/>
      <c r="J51" s="374"/>
      <c r="K51" s="374"/>
      <c r="L51" s="374" t="s">
        <v>614</v>
      </c>
      <c r="M51" s="696"/>
      <c r="N51" s="696"/>
      <c r="O51" s="696"/>
      <c r="P51" s="696"/>
      <c r="Q51" s="696"/>
      <c r="R51" s="696"/>
      <c r="S51" s="696"/>
      <c r="T51" s="375"/>
    </row>
    <row r="52" spans="1:20" ht="12.75">
      <c r="A52" s="372"/>
      <c r="B52" s="373"/>
      <c r="C52" s="373"/>
      <c r="D52" s="373" t="s">
        <v>615</v>
      </c>
      <c r="E52" s="374" t="s">
        <v>616</v>
      </c>
      <c r="F52" s="374"/>
      <c r="G52" s="374"/>
      <c r="H52" s="374"/>
      <c r="I52" s="374"/>
      <c r="J52" s="374"/>
      <c r="K52" s="374"/>
      <c r="L52" s="374" t="s">
        <v>617</v>
      </c>
      <c r="M52" s="696"/>
      <c r="N52" s="696"/>
      <c r="O52" s="696"/>
      <c r="P52" s="696">
        <v>16292745.51</v>
      </c>
      <c r="Q52" s="696"/>
      <c r="R52" s="696"/>
      <c r="S52" s="696"/>
      <c r="T52" s="375">
        <v>100628630.18</v>
      </c>
    </row>
    <row r="53" spans="1:20" ht="12.75">
      <c r="A53" s="372"/>
      <c r="B53" s="373"/>
      <c r="C53" s="373"/>
      <c r="D53" s="373" t="s">
        <v>618</v>
      </c>
      <c r="E53" s="374" t="s">
        <v>619</v>
      </c>
      <c r="F53" s="374"/>
      <c r="G53" s="374"/>
      <c r="H53" s="374"/>
      <c r="I53" s="374"/>
      <c r="J53" s="374"/>
      <c r="K53" s="374"/>
      <c r="L53" s="374" t="s">
        <v>620</v>
      </c>
      <c r="M53" s="696"/>
      <c r="N53" s="696"/>
      <c r="O53" s="696"/>
      <c r="P53" s="696">
        <v>38746060.51</v>
      </c>
      <c r="Q53" s="696"/>
      <c r="R53" s="696"/>
      <c r="S53" s="696"/>
      <c r="T53" s="375">
        <v>116193189.8</v>
      </c>
    </row>
    <row r="54" spans="1:20" ht="12.75">
      <c r="A54" s="372"/>
      <c r="B54" s="373"/>
      <c r="C54" s="373"/>
      <c r="D54" s="373" t="s">
        <v>621</v>
      </c>
      <c r="E54" s="374" t="s">
        <v>622</v>
      </c>
      <c r="F54" s="374"/>
      <c r="G54" s="374"/>
      <c r="H54" s="374"/>
      <c r="I54" s="374"/>
      <c r="J54" s="374"/>
      <c r="K54" s="374"/>
      <c r="L54" s="374" t="s">
        <v>623</v>
      </c>
      <c r="M54" s="696"/>
      <c r="N54" s="696"/>
      <c r="O54" s="696"/>
      <c r="P54" s="696"/>
      <c r="Q54" s="696"/>
      <c r="R54" s="696"/>
      <c r="S54" s="696"/>
      <c r="T54" s="375"/>
    </row>
    <row r="55" spans="1:20" ht="12.75">
      <c r="A55" s="372"/>
      <c r="B55" s="373"/>
      <c r="C55" s="373"/>
      <c r="D55" s="373" t="s">
        <v>624</v>
      </c>
      <c r="E55" s="374" t="s">
        <v>625</v>
      </c>
      <c r="F55" s="374"/>
      <c r="G55" s="374"/>
      <c r="H55" s="374"/>
      <c r="I55" s="374"/>
      <c r="J55" s="374"/>
      <c r="K55" s="374"/>
      <c r="L55" s="374" t="s">
        <v>626</v>
      </c>
      <c r="M55" s="696"/>
      <c r="N55" s="696"/>
      <c r="O55" s="696"/>
      <c r="P55" s="697">
        <v>-10631621.05</v>
      </c>
      <c r="Q55" s="697"/>
      <c r="R55" s="696"/>
      <c r="S55" s="696"/>
      <c r="T55" s="375">
        <v>9145885.65</v>
      </c>
    </row>
    <row r="56" spans="1:20" ht="12.75">
      <c r="A56" s="372"/>
      <c r="B56" s="373"/>
      <c r="C56" s="373"/>
      <c r="D56" s="373" t="s">
        <v>627</v>
      </c>
      <c r="E56" s="374" t="s">
        <v>628</v>
      </c>
      <c r="F56" s="374"/>
      <c r="G56" s="374"/>
      <c r="H56" s="374"/>
      <c r="I56" s="374"/>
      <c r="J56" s="374"/>
      <c r="K56" s="374"/>
      <c r="L56" s="374" t="s">
        <v>629</v>
      </c>
      <c r="M56" s="696"/>
      <c r="N56" s="696"/>
      <c r="O56" s="696"/>
      <c r="P56" s="696">
        <v>9396297.87</v>
      </c>
      <c r="Q56" s="696"/>
      <c r="R56" s="696"/>
      <c r="S56" s="696"/>
      <c r="T56" s="375">
        <v>1061993</v>
      </c>
    </row>
    <row r="57" spans="1:20" ht="12.75">
      <c r="A57" s="372"/>
      <c r="B57" s="373"/>
      <c r="C57" s="373"/>
      <c r="D57" s="373" t="s">
        <v>630</v>
      </c>
      <c r="E57" s="374" t="s">
        <v>631</v>
      </c>
      <c r="F57" s="374"/>
      <c r="G57" s="374"/>
      <c r="H57" s="374"/>
      <c r="I57" s="374"/>
      <c r="J57" s="374"/>
      <c r="K57" s="374"/>
      <c r="L57" s="374" t="s">
        <v>632</v>
      </c>
      <c r="M57" s="696"/>
      <c r="N57" s="696"/>
      <c r="O57" s="696"/>
      <c r="P57" s="696">
        <v>152600</v>
      </c>
      <c r="Q57" s="696"/>
      <c r="R57" s="696"/>
      <c r="S57" s="696"/>
      <c r="T57" s="375"/>
    </row>
    <row r="58" spans="1:20" ht="12.75">
      <c r="A58" s="372"/>
      <c r="B58" s="373"/>
      <c r="C58" s="373"/>
      <c r="D58" s="373" t="s">
        <v>633</v>
      </c>
      <c r="E58" s="374" t="s">
        <v>634</v>
      </c>
      <c r="F58" s="374"/>
      <c r="G58" s="374"/>
      <c r="H58" s="374"/>
      <c r="I58" s="374"/>
      <c r="J58" s="374"/>
      <c r="K58" s="374"/>
      <c r="L58" s="374" t="s">
        <v>635</v>
      </c>
      <c r="M58" s="696"/>
      <c r="N58" s="696"/>
      <c r="O58" s="696"/>
      <c r="P58" s="696">
        <v>17712463.57</v>
      </c>
      <c r="Q58" s="696"/>
      <c r="R58" s="696"/>
      <c r="S58" s="696"/>
      <c r="T58" s="375">
        <v>25784679.26</v>
      </c>
    </row>
    <row r="59" spans="1:20" ht="12.75">
      <c r="A59" s="368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</row>
    <row r="60" spans="1:20" ht="12.75">
      <c r="A60" s="369"/>
      <c r="B60" s="370"/>
      <c r="C60" s="370" t="s">
        <v>636</v>
      </c>
      <c r="D60" s="370"/>
      <c r="E60" s="371" t="s">
        <v>20</v>
      </c>
      <c r="F60" s="371"/>
      <c r="G60" s="371"/>
      <c r="H60" s="371"/>
      <c r="I60" s="371"/>
      <c r="J60" s="371"/>
      <c r="K60" s="371"/>
      <c r="L60" s="371"/>
      <c r="M60" s="700"/>
      <c r="N60" s="700"/>
      <c r="O60" s="700"/>
      <c r="P60" s="700">
        <v>23</v>
      </c>
      <c r="Q60" s="700"/>
      <c r="R60" s="700"/>
      <c r="S60" s="700"/>
      <c r="T60" s="369">
        <v>21419233.31</v>
      </c>
    </row>
    <row r="61" spans="1:20" ht="12.75">
      <c r="A61" s="372"/>
      <c r="B61" s="373"/>
      <c r="C61" s="373"/>
      <c r="D61" s="373" t="s">
        <v>532</v>
      </c>
      <c r="E61" s="374" t="s">
        <v>637</v>
      </c>
      <c r="F61" s="374"/>
      <c r="G61" s="374"/>
      <c r="H61" s="374"/>
      <c r="I61" s="374"/>
      <c r="J61" s="374"/>
      <c r="K61" s="374"/>
      <c r="L61" s="374" t="s">
        <v>638</v>
      </c>
      <c r="M61" s="696"/>
      <c r="N61" s="696"/>
      <c r="O61" s="696"/>
      <c r="P61" s="696"/>
      <c r="Q61" s="696"/>
      <c r="R61" s="696"/>
      <c r="S61" s="696"/>
      <c r="T61" s="375"/>
    </row>
    <row r="62" spans="1:20" ht="12.75">
      <c r="A62" s="372"/>
      <c r="B62" s="373"/>
      <c r="C62" s="373"/>
      <c r="D62" s="373" t="s">
        <v>535</v>
      </c>
      <c r="E62" s="374" t="s">
        <v>639</v>
      </c>
      <c r="F62" s="374"/>
      <c r="G62" s="374"/>
      <c r="H62" s="374"/>
      <c r="I62" s="374"/>
      <c r="J62" s="374"/>
      <c r="K62" s="374"/>
      <c r="L62" s="374" t="s">
        <v>640</v>
      </c>
      <c r="M62" s="696"/>
      <c r="N62" s="696"/>
      <c r="O62" s="696"/>
      <c r="P62" s="696">
        <v>23</v>
      </c>
      <c r="Q62" s="696"/>
      <c r="R62" s="696"/>
      <c r="S62" s="696"/>
      <c r="T62" s="375"/>
    </row>
    <row r="63" spans="1:20" ht="12.75">
      <c r="A63" s="372"/>
      <c r="B63" s="373"/>
      <c r="C63" s="373"/>
      <c r="D63" s="373" t="s">
        <v>538</v>
      </c>
      <c r="E63" s="374" t="s">
        <v>641</v>
      </c>
      <c r="F63" s="374"/>
      <c r="G63" s="374"/>
      <c r="H63" s="374"/>
      <c r="I63" s="374"/>
      <c r="J63" s="374"/>
      <c r="K63" s="374"/>
      <c r="L63" s="374" t="s">
        <v>642</v>
      </c>
      <c r="M63" s="696"/>
      <c r="N63" s="696"/>
      <c r="O63" s="696"/>
      <c r="P63" s="696"/>
      <c r="Q63" s="696"/>
      <c r="R63" s="696"/>
      <c r="S63" s="696"/>
      <c r="T63" s="375"/>
    </row>
    <row r="64" spans="1:20" ht="12.75">
      <c r="A64" s="372"/>
      <c r="B64" s="373"/>
      <c r="C64" s="373"/>
      <c r="D64" s="373" t="s">
        <v>541</v>
      </c>
      <c r="E64" s="374" t="s">
        <v>643</v>
      </c>
      <c r="F64" s="374"/>
      <c r="G64" s="374"/>
      <c r="H64" s="374"/>
      <c r="I64" s="374"/>
      <c r="J64" s="374"/>
      <c r="K64" s="374"/>
      <c r="L64" s="374" t="s">
        <v>644</v>
      </c>
      <c r="M64" s="696"/>
      <c r="N64" s="696"/>
      <c r="O64" s="696"/>
      <c r="P64" s="696"/>
      <c r="Q64" s="696"/>
      <c r="R64" s="696"/>
      <c r="S64" s="696"/>
      <c r="T64" s="375">
        <v>21419233.31</v>
      </c>
    </row>
    <row r="65" spans="1:20" ht="12.75">
      <c r="A65" s="372"/>
      <c r="B65" s="373"/>
      <c r="C65" s="373"/>
      <c r="D65" s="373" t="s">
        <v>544</v>
      </c>
      <c r="E65" s="374" t="s">
        <v>645</v>
      </c>
      <c r="F65" s="374"/>
      <c r="G65" s="374"/>
      <c r="H65" s="374"/>
      <c r="I65" s="374"/>
      <c r="J65" s="374"/>
      <c r="K65" s="374"/>
      <c r="L65" s="374" t="s">
        <v>646</v>
      </c>
      <c r="M65" s="696"/>
      <c r="N65" s="696"/>
      <c r="O65" s="696"/>
      <c r="P65" s="696"/>
      <c r="Q65" s="696"/>
      <c r="R65" s="696"/>
      <c r="S65" s="696"/>
      <c r="T65" s="375"/>
    </row>
    <row r="66" spans="1:20" ht="12.75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</row>
    <row r="67" spans="1:20" ht="12.75">
      <c r="A67" s="369"/>
      <c r="B67" s="370"/>
      <c r="C67" s="370" t="s">
        <v>647</v>
      </c>
      <c r="D67" s="370"/>
      <c r="E67" s="371" t="s">
        <v>648</v>
      </c>
      <c r="F67" s="371"/>
      <c r="G67" s="371"/>
      <c r="H67" s="371"/>
      <c r="I67" s="371"/>
      <c r="J67" s="371"/>
      <c r="K67" s="371"/>
      <c r="L67" s="371"/>
      <c r="M67" s="700"/>
      <c r="N67" s="700"/>
      <c r="O67" s="700"/>
      <c r="P67" s="700"/>
      <c r="Q67" s="700"/>
      <c r="R67" s="700"/>
      <c r="S67" s="700"/>
      <c r="T67" s="369"/>
    </row>
    <row r="68" spans="1:20" ht="12.75">
      <c r="A68" s="372"/>
      <c r="B68" s="373"/>
      <c r="C68" s="373"/>
      <c r="D68" s="373" t="s">
        <v>535</v>
      </c>
      <c r="E68" s="374" t="s">
        <v>649</v>
      </c>
      <c r="F68" s="374"/>
      <c r="G68" s="374"/>
      <c r="H68" s="374"/>
      <c r="I68" s="374"/>
      <c r="J68" s="374"/>
      <c r="K68" s="374"/>
      <c r="L68" s="374" t="s">
        <v>650</v>
      </c>
      <c r="M68" s="696"/>
      <c r="N68" s="696"/>
      <c r="O68" s="696"/>
      <c r="P68" s="696"/>
      <c r="Q68" s="696"/>
      <c r="R68" s="696"/>
      <c r="S68" s="696"/>
      <c r="T68" s="375"/>
    </row>
    <row r="69" spans="1:20" ht="12.75">
      <c r="A69" s="368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</row>
    <row r="70" spans="1:20" ht="12.75">
      <c r="A70" s="369"/>
      <c r="B70" s="370"/>
      <c r="C70" s="370" t="s">
        <v>651</v>
      </c>
      <c r="D70" s="370"/>
      <c r="E70" s="371" t="s">
        <v>652</v>
      </c>
      <c r="F70" s="371"/>
      <c r="G70" s="371"/>
      <c r="H70" s="371"/>
      <c r="I70" s="371"/>
      <c r="J70" s="371"/>
      <c r="K70" s="371"/>
      <c r="L70" s="371"/>
      <c r="M70" s="700"/>
      <c r="N70" s="700"/>
      <c r="O70" s="700"/>
      <c r="P70" s="700"/>
      <c r="Q70" s="700"/>
      <c r="R70" s="700"/>
      <c r="S70" s="700"/>
      <c r="T70" s="369"/>
    </row>
    <row r="71" spans="1:20" ht="12.75">
      <c r="A71" s="372"/>
      <c r="B71" s="373"/>
      <c r="C71" s="373"/>
      <c r="D71" s="373" t="s">
        <v>532</v>
      </c>
      <c r="E71" s="374" t="s">
        <v>652</v>
      </c>
      <c r="F71" s="374"/>
      <c r="G71" s="374"/>
      <c r="H71" s="374"/>
      <c r="I71" s="374"/>
      <c r="J71" s="374"/>
      <c r="K71" s="374"/>
      <c r="L71" s="374" t="s">
        <v>653</v>
      </c>
      <c r="M71" s="696"/>
      <c r="N71" s="696"/>
      <c r="O71" s="696"/>
      <c r="P71" s="696"/>
      <c r="Q71" s="696"/>
      <c r="R71" s="696"/>
      <c r="S71" s="696"/>
      <c r="T71" s="375"/>
    </row>
    <row r="72" spans="1:20" ht="12.75">
      <c r="A72" s="372"/>
      <c r="B72" s="373"/>
      <c r="C72" s="373"/>
      <c r="D72" s="373" t="s">
        <v>535</v>
      </c>
      <c r="E72" s="374" t="s">
        <v>654</v>
      </c>
      <c r="F72" s="374"/>
      <c r="G72" s="374"/>
      <c r="H72" s="374"/>
      <c r="I72" s="374"/>
      <c r="J72" s="374"/>
      <c r="K72" s="374"/>
      <c r="L72" s="374" t="s">
        <v>655</v>
      </c>
      <c r="M72" s="696"/>
      <c r="N72" s="696"/>
      <c r="O72" s="696"/>
      <c r="P72" s="696"/>
      <c r="Q72" s="696"/>
      <c r="R72" s="696"/>
      <c r="S72" s="696"/>
      <c r="T72" s="375"/>
    </row>
    <row r="73" spans="1:20" ht="12.75">
      <c r="A73" s="365" t="s">
        <v>656</v>
      </c>
      <c r="B73" s="365"/>
      <c r="C73" s="365"/>
      <c r="D73" s="365"/>
      <c r="E73" s="365" t="s">
        <v>657</v>
      </c>
      <c r="F73" s="365"/>
      <c r="G73" s="365"/>
      <c r="H73" s="365"/>
      <c r="I73" s="365"/>
      <c r="J73" s="365"/>
      <c r="K73" s="365"/>
      <c r="L73" s="366"/>
      <c r="M73" s="699"/>
      <c r="N73" s="699"/>
      <c r="O73" s="699"/>
      <c r="P73" s="699">
        <v>407454540.15</v>
      </c>
      <c r="Q73" s="699"/>
      <c r="R73" s="699"/>
      <c r="S73" s="699"/>
      <c r="T73" s="367">
        <v>593496286.47</v>
      </c>
    </row>
    <row r="74" spans="1:20" ht="12.75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</row>
    <row r="75" spans="1:20" ht="12.75">
      <c r="A75" s="369"/>
      <c r="B75" s="370"/>
      <c r="C75" s="370" t="s">
        <v>530</v>
      </c>
      <c r="D75" s="370"/>
      <c r="E75" s="371" t="s">
        <v>658</v>
      </c>
      <c r="F75" s="371"/>
      <c r="G75" s="371"/>
      <c r="H75" s="371"/>
      <c r="I75" s="371"/>
      <c r="J75" s="371"/>
      <c r="K75" s="371"/>
      <c r="L75" s="371"/>
      <c r="M75" s="700"/>
      <c r="N75" s="700"/>
      <c r="O75" s="700"/>
      <c r="P75" s="700">
        <v>406786944.52</v>
      </c>
      <c r="Q75" s="700"/>
      <c r="R75" s="700"/>
      <c r="S75" s="700"/>
      <c r="T75" s="369">
        <v>560145663.16</v>
      </c>
    </row>
    <row r="76" spans="1:20" ht="12.75">
      <c r="A76" s="372"/>
      <c r="B76" s="373"/>
      <c r="C76" s="373"/>
      <c r="D76" s="373" t="s">
        <v>532</v>
      </c>
      <c r="E76" s="374" t="s">
        <v>659</v>
      </c>
      <c r="F76" s="374"/>
      <c r="G76" s="374"/>
      <c r="H76" s="374"/>
      <c r="I76" s="374"/>
      <c r="J76" s="374"/>
      <c r="K76" s="374"/>
      <c r="L76" s="374" t="s">
        <v>660</v>
      </c>
      <c r="M76" s="696"/>
      <c r="N76" s="696"/>
      <c r="O76" s="696"/>
      <c r="P76" s="696"/>
      <c r="Q76" s="696"/>
      <c r="R76" s="696"/>
      <c r="S76" s="696"/>
      <c r="T76" s="375"/>
    </row>
    <row r="77" spans="1:20" ht="12.75">
      <c r="A77" s="372"/>
      <c r="B77" s="373"/>
      <c r="C77" s="373"/>
      <c r="D77" s="373" t="s">
        <v>535</v>
      </c>
      <c r="E77" s="374" t="s">
        <v>661</v>
      </c>
      <c r="F77" s="374"/>
      <c r="G77" s="374"/>
      <c r="H77" s="374"/>
      <c r="I77" s="374"/>
      <c r="J77" s="374"/>
      <c r="K77" s="374"/>
      <c r="L77" s="374" t="s">
        <v>662</v>
      </c>
      <c r="M77" s="696"/>
      <c r="N77" s="696"/>
      <c r="O77" s="696"/>
      <c r="P77" s="696">
        <v>252379.38</v>
      </c>
      <c r="Q77" s="696"/>
      <c r="R77" s="696"/>
      <c r="S77" s="696"/>
      <c r="T77" s="375">
        <v>358448.81</v>
      </c>
    </row>
    <row r="78" spans="1:20" ht="12.75">
      <c r="A78" s="372"/>
      <c r="B78" s="373"/>
      <c r="C78" s="373"/>
      <c r="D78" s="373" t="s">
        <v>538</v>
      </c>
      <c r="E78" s="374" t="s">
        <v>663</v>
      </c>
      <c r="F78" s="374"/>
      <c r="G78" s="374"/>
      <c r="H78" s="374"/>
      <c r="I78" s="374"/>
      <c r="J78" s="374"/>
      <c r="K78" s="374"/>
      <c r="L78" s="374" t="s">
        <v>664</v>
      </c>
      <c r="M78" s="696"/>
      <c r="N78" s="696"/>
      <c r="O78" s="696"/>
      <c r="P78" s="696">
        <v>220139304.24</v>
      </c>
      <c r="Q78" s="696"/>
      <c r="R78" s="696"/>
      <c r="S78" s="696"/>
      <c r="T78" s="375">
        <v>219207277.76</v>
      </c>
    </row>
    <row r="79" spans="1:20" ht="12.75">
      <c r="A79" s="372"/>
      <c r="B79" s="373"/>
      <c r="C79" s="373"/>
      <c r="D79" s="373" t="s">
        <v>541</v>
      </c>
      <c r="E79" s="374" t="s">
        <v>665</v>
      </c>
      <c r="F79" s="374"/>
      <c r="G79" s="374"/>
      <c r="H79" s="374"/>
      <c r="I79" s="374"/>
      <c r="J79" s="374"/>
      <c r="K79" s="374"/>
      <c r="L79" s="374" t="s">
        <v>666</v>
      </c>
      <c r="M79" s="696"/>
      <c r="N79" s="696"/>
      <c r="O79" s="696"/>
      <c r="P79" s="696"/>
      <c r="Q79" s="696"/>
      <c r="R79" s="696"/>
      <c r="S79" s="696"/>
      <c r="T79" s="375"/>
    </row>
    <row r="80" spans="1:20" ht="12.75">
      <c r="A80" s="372"/>
      <c r="B80" s="373"/>
      <c r="C80" s="373"/>
      <c r="D80" s="373" t="s">
        <v>544</v>
      </c>
      <c r="E80" s="374" t="s">
        <v>667</v>
      </c>
      <c r="F80" s="374"/>
      <c r="G80" s="374"/>
      <c r="H80" s="374"/>
      <c r="I80" s="374"/>
      <c r="J80" s="374"/>
      <c r="K80" s="374"/>
      <c r="L80" s="374" t="s">
        <v>668</v>
      </c>
      <c r="M80" s="696"/>
      <c r="N80" s="696"/>
      <c r="O80" s="696"/>
      <c r="P80" s="696"/>
      <c r="Q80" s="696"/>
      <c r="R80" s="696"/>
      <c r="S80" s="696"/>
      <c r="T80" s="375"/>
    </row>
    <row r="81" spans="1:20" ht="12.75">
      <c r="A81" s="372"/>
      <c r="B81" s="373"/>
      <c r="C81" s="373"/>
      <c r="D81" s="373" t="s">
        <v>547</v>
      </c>
      <c r="E81" s="374" t="s">
        <v>669</v>
      </c>
      <c r="F81" s="374"/>
      <c r="G81" s="374"/>
      <c r="H81" s="374"/>
      <c r="I81" s="374"/>
      <c r="J81" s="374"/>
      <c r="K81" s="374"/>
      <c r="L81" s="374" t="s">
        <v>670</v>
      </c>
      <c r="M81" s="696"/>
      <c r="N81" s="696"/>
      <c r="O81" s="696"/>
      <c r="P81" s="696"/>
      <c r="Q81" s="696"/>
      <c r="R81" s="696"/>
      <c r="S81" s="696"/>
      <c r="T81" s="375"/>
    </row>
    <row r="82" spans="1:20" ht="12.75">
      <c r="A82" s="372"/>
      <c r="B82" s="373"/>
      <c r="C82" s="373"/>
      <c r="D82" s="373" t="s">
        <v>553</v>
      </c>
      <c r="E82" s="374" t="s">
        <v>671</v>
      </c>
      <c r="F82" s="374"/>
      <c r="G82" s="374"/>
      <c r="H82" s="374"/>
      <c r="I82" s="374"/>
      <c r="J82" s="374"/>
      <c r="K82" s="374"/>
      <c r="L82" s="374" t="s">
        <v>672</v>
      </c>
      <c r="M82" s="696"/>
      <c r="N82" s="696"/>
      <c r="O82" s="696"/>
      <c r="P82" s="696"/>
      <c r="Q82" s="696"/>
      <c r="R82" s="696"/>
      <c r="S82" s="696"/>
      <c r="T82" s="375"/>
    </row>
    <row r="83" spans="1:20" ht="12.75">
      <c r="A83" s="372"/>
      <c r="B83" s="373"/>
      <c r="C83" s="373"/>
      <c r="D83" s="373" t="s">
        <v>555</v>
      </c>
      <c r="E83" s="374" t="s">
        <v>592</v>
      </c>
      <c r="F83" s="374"/>
      <c r="G83" s="374"/>
      <c r="H83" s="374"/>
      <c r="I83" s="374"/>
      <c r="J83" s="374"/>
      <c r="K83" s="374"/>
      <c r="L83" s="374" t="s">
        <v>673</v>
      </c>
      <c r="M83" s="696"/>
      <c r="N83" s="696"/>
      <c r="O83" s="696"/>
      <c r="P83" s="696">
        <v>1610764.58</v>
      </c>
      <c r="Q83" s="696"/>
      <c r="R83" s="696"/>
      <c r="S83" s="696"/>
      <c r="T83" s="375">
        <v>3939445.07</v>
      </c>
    </row>
    <row r="84" spans="1:20" ht="12.75">
      <c r="A84" s="372"/>
      <c r="B84" s="373"/>
      <c r="C84" s="373"/>
      <c r="D84" s="373" t="s">
        <v>558</v>
      </c>
      <c r="E84" s="374" t="s">
        <v>595</v>
      </c>
      <c r="F84" s="374"/>
      <c r="G84" s="374"/>
      <c r="H84" s="374"/>
      <c r="I84" s="374"/>
      <c r="J84" s="374"/>
      <c r="K84" s="374"/>
      <c r="L84" s="374" t="s">
        <v>674</v>
      </c>
      <c r="M84" s="696"/>
      <c r="N84" s="696"/>
      <c r="O84" s="696"/>
      <c r="P84" s="696"/>
      <c r="Q84" s="696"/>
      <c r="R84" s="696"/>
      <c r="S84" s="696"/>
      <c r="T84" s="375"/>
    </row>
    <row r="85" spans="1:20" ht="12.75">
      <c r="A85" s="372"/>
      <c r="B85" s="373"/>
      <c r="C85" s="373"/>
      <c r="D85" s="373" t="s">
        <v>561</v>
      </c>
      <c r="E85" s="374" t="s">
        <v>675</v>
      </c>
      <c r="F85" s="374"/>
      <c r="G85" s="374"/>
      <c r="H85" s="374"/>
      <c r="I85" s="374"/>
      <c r="J85" s="374"/>
      <c r="K85" s="374"/>
      <c r="L85" s="374" t="s">
        <v>676</v>
      </c>
      <c r="M85" s="696"/>
      <c r="N85" s="696"/>
      <c r="O85" s="696"/>
      <c r="P85" s="696"/>
      <c r="Q85" s="696"/>
      <c r="R85" s="696"/>
      <c r="S85" s="696"/>
      <c r="T85" s="375"/>
    </row>
    <row r="86" spans="1:20" ht="12.75">
      <c r="A86" s="372"/>
      <c r="B86" s="373"/>
      <c r="C86" s="373"/>
      <c r="D86" s="373" t="s">
        <v>564</v>
      </c>
      <c r="E86" s="374" t="s">
        <v>677</v>
      </c>
      <c r="F86" s="374"/>
      <c r="G86" s="374"/>
      <c r="H86" s="374"/>
      <c r="I86" s="374"/>
      <c r="J86" s="374"/>
      <c r="K86" s="374"/>
      <c r="L86" s="374" t="s">
        <v>678</v>
      </c>
      <c r="M86" s="696"/>
      <c r="N86" s="696"/>
      <c r="O86" s="696"/>
      <c r="P86" s="696"/>
      <c r="Q86" s="696"/>
      <c r="R86" s="696"/>
      <c r="S86" s="696"/>
      <c r="T86" s="375"/>
    </row>
    <row r="87" spans="1:20" ht="12.75">
      <c r="A87" s="372"/>
      <c r="B87" s="373"/>
      <c r="C87" s="373"/>
      <c r="D87" s="373" t="s">
        <v>567</v>
      </c>
      <c r="E87" s="374" t="s">
        <v>679</v>
      </c>
      <c r="F87" s="374"/>
      <c r="G87" s="374"/>
      <c r="H87" s="374"/>
      <c r="I87" s="374"/>
      <c r="J87" s="374"/>
      <c r="K87" s="374"/>
      <c r="L87" s="374" t="s">
        <v>680</v>
      </c>
      <c r="M87" s="696"/>
      <c r="N87" s="696"/>
      <c r="O87" s="696"/>
      <c r="P87" s="696"/>
      <c r="Q87" s="696"/>
      <c r="R87" s="696"/>
      <c r="S87" s="696"/>
      <c r="T87" s="375"/>
    </row>
    <row r="88" spans="1:20" ht="12.75">
      <c r="A88" s="372"/>
      <c r="B88" s="373"/>
      <c r="C88" s="373"/>
      <c r="D88" s="373" t="s">
        <v>570</v>
      </c>
      <c r="E88" s="374" t="s">
        <v>681</v>
      </c>
      <c r="F88" s="374"/>
      <c r="G88" s="374"/>
      <c r="H88" s="374"/>
      <c r="I88" s="374"/>
      <c r="J88" s="374"/>
      <c r="K88" s="374"/>
      <c r="L88" s="374" t="s">
        <v>682</v>
      </c>
      <c r="M88" s="696"/>
      <c r="N88" s="696"/>
      <c r="O88" s="696"/>
      <c r="P88" s="696">
        <v>118538341.48</v>
      </c>
      <c r="Q88" s="696"/>
      <c r="R88" s="696"/>
      <c r="S88" s="696"/>
      <c r="T88" s="375">
        <v>214228249</v>
      </c>
    </row>
    <row r="89" spans="1:20" ht="12.75">
      <c r="A89" s="372"/>
      <c r="B89" s="373"/>
      <c r="C89" s="373"/>
      <c r="D89" s="373" t="s">
        <v>573</v>
      </c>
      <c r="E89" s="374" t="s">
        <v>683</v>
      </c>
      <c r="F89" s="374"/>
      <c r="G89" s="374"/>
      <c r="H89" s="374"/>
      <c r="I89" s="374"/>
      <c r="J89" s="374"/>
      <c r="K89" s="374"/>
      <c r="L89" s="374" t="s">
        <v>684</v>
      </c>
      <c r="M89" s="696"/>
      <c r="N89" s="696"/>
      <c r="O89" s="696"/>
      <c r="P89" s="696">
        <v>85349079.2</v>
      </c>
      <c r="Q89" s="696"/>
      <c r="R89" s="696"/>
      <c r="S89" s="696"/>
      <c r="T89" s="375">
        <v>180477648</v>
      </c>
    </row>
    <row r="90" spans="1:20" ht="12.75">
      <c r="A90" s="372"/>
      <c r="B90" s="373"/>
      <c r="C90" s="373"/>
      <c r="D90" s="373" t="s">
        <v>576</v>
      </c>
      <c r="E90" s="374" t="s">
        <v>685</v>
      </c>
      <c r="F90" s="374"/>
      <c r="G90" s="374"/>
      <c r="H90" s="374"/>
      <c r="I90" s="374"/>
      <c r="J90" s="374"/>
      <c r="K90" s="374"/>
      <c r="L90" s="374" t="s">
        <v>686</v>
      </c>
      <c r="M90" s="696"/>
      <c r="N90" s="696"/>
      <c r="O90" s="696"/>
      <c r="P90" s="696"/>
      <c r="Q90" s="696"/>
      <c r="R90" s="696"/>
      <c r="S90" s="696"/>
      <c r="T90" s="375"/>
    </row>
    <row r="91" spans="1:20" ht="12.75">
      <c r="A91" s="372"/>
      <c r="B91" s="373"/>
      <c r="C91" s="373"/>
      <c r="D91" s="373" t="s">
        <v>579</v>
      </c>
      <c r="E91" s="374" t="s">
        <v>687</v>
      </c>
      <c r="F91" s="374"/>
      <c r="G91" s="374"/>
      <c r="H91" s="374"/>
      <c r="I91" s="374"/>
      <c r="J91" s="374"/>
      <c r="K91" s="374"/>
      <c r="L91" s="374" t="s">
        <v>688</v>
      </c>
      <c r="M91" s="696"/>
      <c r="N91" s="696"/>
      <c r="O91" s="696"/>
      <c r="P91" s="697">
        <v>-19102924.36</v>
      </c>
      <c r="Q91" s="697"/>
      <c r="R91" s="696"/>
      <c r="S91" s="696"/>
      <c r="T91" s="376">
        <v>-58065405.48</v>
      </c>
    </row>
    <row r="92" spans="1:20" ht="12.75">
      <c r="A92" s="368"/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</row>
    <row r="93" spans="1:20" ht="12.75">
      <c r="A93" s="369"/>
      <c r="B93" s="370"/>
      <c r="C93" s="370" t="s">
        <v>636</v>
      </c>
      <c r="D93" s="370"/>
      <c r="E93" s="371" t="s">
        <v>689</v>
      </c>
      <c r="F93" s="371"/>
      <c r="G93" s="371"/>
      <c r="H93" s="371"/>
      <c r="I93" s="371"/>
      <c r="J93" s="371"/>
      <c r="K93" s="371"/>
      <c r="L93" s="371"/>
      <c r="M93" s="700"/>
      <c r="N93" s="700"/>
      <c r="O93" s="700"/>
      <c r="P93" s="700">
        <v>667595.63</v>
      </c>
      <c r="Q93" s="700"/>
      <c r="R93" s="700"/>
      <c r="S93" s="700"/>
      <c r="T93" s="369">
        <v>33350623.31</v>
      </c>
    </row>
    <row r="94" spans="1:20" ht="12.75">
      <c r="A94" s="372"/>
      <c r="B94" s="373"/>
      <c r="C94" s="373"/>
      <c r="D94" s="373" t="s">
        <v>532</v>
      </c>
      <c r="E94" s="374" t="s">
        <v>690</v>
      </c>
      <c r="F94" s="374"/>
      <c r="G94" s="374"/>
      <c r="H94" s="374"/>
      <c r="I94" s="374"/>
      <c r="J94" s="374"/>
      <c r="K94" s="374"/>
      <c r="L94" s="374" t="s">
        <v>691</v>
      </c>
      <c r="M94" s="696"/>
      <c r="N94" s="696"/>
      <c r="O94" s="696"/>
      <c r="P94" s="696"/>
      <c r="Q94" s="696"/>
      <c r="R94" s="696"/>
      <c r="S94" s="696"/>
      <c r="T94" s="375"/>
    </row>
    <row r="95" spans="1:20" ht="12.75">
      <c r="A95" s="372"/>
      <c r="B95" s="373"/>
      <c r="C95" s="373"/>
      <c r="D95" s="373" t="s">
        <v>535</v>
      </c>
      <c r="E95" s="374" t="s">
        <v>639</v>
      </c>
      <c r="F95" s="374"/>
      <c r="G95" s="374"/>
      <c r="H95" s="374"/>
      <c r="I95" s="374"/>
      <c r="J95" s="374"/>
      <c r="K95" s="374"/>
      <c r="L95" s="374" t="s">
        <v>692</v>
      </c>
      <c r="M95" s="696"/>
      <c r="N95" s="696"/>
      <c r="O95" s="696"/>
      <c r="P95" s="696">
        <v>667595.63</v>
      </c>
      <c r="Q95" s="696"/>
      <c r="R95" s="696"/>
      <c r="S95" s="696"/>
      <c r="T95" s="375">
        <v>1267323.31</v>
      </c>
    </row>
    <row r="96" spans="1:20" ht="12.75">
      <c r="A96" s="372"/>
      <c r="B96" s="373"/>
      <c r="C96" s="373"/>
      <c r="D96" s="373" t="s">
        <v>538</v>
      </c>
      <c r="E96" s="374" t="s">
        <v>693</v>
      </c>
      <c r="F96" s="374"/>
      <c r="G96" s="374"/>
      <c r="H96" s="374"/>
      <c r="I96" s="374"/>
      <c r="J96" s="374"/>
      <c r="K96" s="374"/>
      <c r="L96" s="374" t="s">
        <v>694</v>
      </c>
      <c r="M96" s="696"/>
      <c r="N96" s="696"/>
      <c r="O96" s="696"/>
      <c r="P96" s="696"/>
      <c r="Q96" s="696"/>
      <c r="R96" s="696"/>
      <c r="S96" s="696"/>
      <c r="T96" s="375"/>
    </row>
    <row r="97" spans="1:20" ht="12.75">
      <c r="A97" s="372"/>
      <c r="B97" s="373"/>
      <c r="C97" s="373"/>
      <c r="D97" s="373" t="s">
        <v>541</v>
      </c>
      <c r="E97" s="374" t="s">
        <v>695</v>
      </c>
      <c r="F97" s="374"/>
      <c r="G97" s="374"/>
      <c r="H97" s="374"/>
      <c r="I97" s="374"/>
      <c r="J97" s="374"/>
      <c r="K97" s="374"/>
      <c r="L97" s="374" t="s">
        <v>696</v>
      </c>
      <c r="M97" s="696"/>
      <c r="N97" s="696"/>
      <c r="O97" s="696"/>
      <c r="P97" s="696"/>
      <c r="Q97" s="696"/>
      <c r="R97" s="696"/>
      <c r="S97" s="696"/>
      <c r="T97" s="375">
        <v>32083300</v>
      </c>
    </row>
    <row r="98" spans="1:20" ht="12.75">
      <c r="A98" s="372"/>
      <c r="B98" s="373"/>
      <c r="C98" s="373"/>
      <c r="D98" s="373" t="s">
        <v>544</v>
      </c>
      <c r="E98" s="374" t="s">
        <v>697</v>
      </c>
      <c r="F98" s="374"/>
      <c r="G98" s="374"/>
      <c r="H98" s="374"/>
      <c r="I98" s="374"/>
      <c r="J98" s="374"/>
      <c r="K98" s="374"/>
      <c r="L98" s="374" t="s">
        <v>698</v>
      </c>
      <c r="M98" s="696"/>
      <c r="N98" s="696"/>
      <c r="O98" s="696"/>
      <c r="P98" s="696"/>
      <c r="Q98" s="696"/>
      <c r="R98" s="696"/>
      <c r="S98" s="696"/>
      <c r="T98" s="375"/>
    </row>
    <row r="99" spans="1:20" ht="12.75">
      <c r="A99" s="372"/>
      <c r="B99" s="373"/>
      <c r="C99" s="373"/>
      <c r="D99" s="373" t="s">
        <v>547</v>
      </c>
      <c r="E99" s="374" t="s">
        <v>699</v>
      </c>
      <c r="F99" s="374"/>
      <c r="G99" s="374"/>
      <c r="H99" s="374"/>
      <c r="I99" s="374"/>
      <c r="J99" s="374"/>
      <c r="K99" s="374"/>
      <c r="L99" s="374" t="s">
        <v>700</v>
      </c>
      <c r="M99" s="696"/>
      <c r="N99" s="696"/>
      <c r="O99" s="696"/>
      <c r="P99" s="696"/>
      <c r="Q99" s="696"/>
      <c r="R99" s="696"/>
      <c r="S99" s="696"/>
      <c r="T99" s="375"/>
    </row>
    <row r="100" spans="1:20" ht="12.75">
      <c r="A100" s="368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</row>
    <row r="101" spans="1:20" ht="12.75">
      <c r="A101" s="369"/>
      <c r="B101" s="370"/>
      <c r="C101" s="370" t="s">
        <v>701</v>
      </c>
      <c r="D101" s="370"/>
      <c r="E101" s="371" t="s">
        <v>702</v>
      </c>
      <c r="F101" s="371"/>
      <c r="G101" s="371"/>
      <c r="H101" s="371"/>
      <c r="I101" s="371"/>
      <c r="J101" s="371"/>
      <c r="K101" s="371"/>
      <c r="L101" s="371"/>
      <c r="M101" s="700"/>
      <c r="N101" s="700"/>
      <c r="O101" s="700"/>
      <c r="P101" s="700"/>
      <c r="Q101" s="700"/>
      <c r="R101" s="700"/>
      <c r="S101" s="700"/>
      <c r="T101" s="369"/>
    </row>
    <row r="102" spans="1:20" ht="12.75">
      <c r="A102" s="372"/>
      <c r="B102" s="373"/>
      <c r="C102" s="373"/>
      <c r="D102" s="373" t="s">
        <v>535</v>
      </c>
      <c r="E102" s="374" t="s">
        <v>703</v>
      </c>
      <c r="F102" s="374"/>
      <c r="G102" s="374"/>
      <c r="H102" s="374"/>
      <c r="I102" s="374"/>
      <c r="J102" s="374"/>
      <c r="K102" s="374"/>
      <c r="L102" s="374" t="s">
        <v>704</v>
      </c>
      <c r="M102" s="696"/>
      <c r="N102" s="696"/>
      <c r="O102" s="696"/>
      <c r="P102" s="696"/>
      <c r="Q102" s="696"/>
      <c r="R102" s="696"/>
      <c r="S102" s="696"/>
      <c r="T102" s="375"/>
    </row>
    <row r="103" spans="1:20" ht="12.75">
      <c r="A103" s="368"/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</row>
    <row r="104" spans="1:20" ht="12.75">
      <c r="A104" s="369"/>
      <c r="B104" s="370"/>
      <c r="C104" s="370" t="s">
        <v>651</v>
      </c>
      <c r="D104" s="370"/>
      <c r="E104" s="371" t="s">
        <v>705</v>
      </c>
      <c r="F104" s="371"/>
      <c r="G104" s="371"/>
      <c r="H104" s="371"/>
      <c r="I104" s="371"/>
      <c r="J104" s="371"/>
      <c r="K104" s="371"/>
      <c r="L104" s="371"/>
      <c r="M104" s="700"/>
      <c r="N104" s="700"/>
      <c r="O104" s="700"/>
      <c r="P104" s="700"/>
      <c r="Q104" s="700"/>
      <c r="R104" s="700"/>
      <c r="S104" s="700"/>
      <c r="T104" s="369"/>
    </row>
    <row r="105" spans="1:20" ht="12.75">
      <c r="A105" s="372"/>
      <c r="B105" s="373"/>
      <c r="C105" s="373"/>
      <c r="D105" s="373" t="s">
        <v>532</v>
      </c>
      <c r="E105" s="374" t="s">
        <v>706</v>
      </c>
      <c r="F105" s="374"/>
      <c r="G105" s="374"/>
      <c r="H105" s="374"/>
      <c r="I105" s="374"/>
      <c r="J105" s="374"/>
      <c r="K105" s="374"/>
      <c r="L105" s="374" t="s">
        <v>707</v>
      </c>
      <c r="M105" s="696"/>
      <c r="N105" s="696"/>
      <c r="O105" s="696"/>
      <c r="P105" s="696"/>
      <c r="Q105" s="696"/>
      <c r="R105" s="696"/>
      <c r="S105" s="696"/>
      <c r="T105" s="375"/>
    </row>
    <row r="106" spans="1:20" ht="12.75">
      <c r="A106" s="372"/>
      <c r="B106" s="373"/>
      <c r="C106" s="373"/>
      <c r="D106" s="373" t="s">
        <v>535</v>
      </c>
      <c r="E106" s="374" t="s">
        <v>708</v>
      </c>
      <c r="F106" s="374"/>
      <c r="G106" s="374"/>
      <c r="H106" s="374"/>
      <c r="I106" s="374"/>
      <c r="J106" s="374"/>
      <c r="K106" s="374"/>
      <c r="L106" s="374" t="s">
        <v>709</v>
      </c>
      <c r="M106" s="696"/>
      <c r="N106" s="696"/>
      <c r="O106" s="696"/>
      <c r="P106" s="696"/>
      <c r="Q106" s="696"/>
      <c r="R106" s="696"/>
      <c r="S106" s="696"/>
      <c r="T106" s="375"/>
    </row>
    <row r="107" spans="1:20" ht="12.75">
      <c r="A107" s="372"/>
      <c r="B107" s="373"/>
      <c r="C107" s="373"/>
      <c r="D107" s="373" t="s">
        <v>538</v>
      </c>
      <c r="E107" s="374" t="s">
        <v>710</v>
      </c>
      <c r="F107" s="374"/>
      <c r="G107" s="374"/>
      <c r="H107" s="374"/>
      <c r="I107" s="374"/>
      <c r="J107" s="374"/>
      <c r="K107" s="374"/>
      <c r="L107" s="374" t="s">
        <v>711</v>
      </c>
      <c r="M107" s="696"/>
      <c r="N107" s="696"/>
      <c r="O107" s="696"/>
      <c r="P107" s="696"/>
      <c r="Q107" s="696"/>
      <c r="R107" s="696"/>
      <c r="S107" s="696"/>
      <c r="T107" s="375"/>
    </row>
    <row r="108" spans="1:20" ht="12.75">
      <c r="A108" s="372"/>
      <c r="B108" s="373"/>
      <c r="C108" s="373"/>
      <c r="D108" s="373" t="s">
        <v>541</v>
      </c>
      <c r="E108" s="374" t="s">
        <v>712</v>
      </c>
      <c r="F108" s="374"/>
      <c r="G108" s="374"/>
      <c r="H108" s="374"/>
      <c r="I108" s="374"/>
      <c r="J108" s="374"/>
      <c r="K108" s="374"/>
      <c r="L108" s="374" t="s">
        <v>713</v>
      </c>
      <c r="M108" s="696"/>
      <c r="N108" s="696"/>
      <c r="O108" s="696"/>
      <c r="P108" s="696"/>
      <c r="Q108" s="696"/>
      <c r="R108" s="696"/>
      <c r="S108" s="696"/>
      <c r="T108" s="375"/>
    </row>
    <row r="109" spans="1:20" ht="12.75">
      <c r="A109" s="372"/>
      <c r="B109" s="373"/>
      <c r="C109" s="373"/>
      <c r="D109" s="373" t="s">
        <v>544</v>
      </c>
      <c r="E109" s="374" t="s">
        <v>714</v>
      </c>
      <c r="F109" s="374"/>
      <c r="G109" s="374"/>
      <c r="H109" s="374"/>
      <c r="I109" s="374"/>
      <c r="J109" s="374"/>
      <c r="K109" s="374"/>
      <c r="L109" s="374" t="s">
        <v>715</v>
      </c>
      <c r="M109" s="696"/>
      <c r="N109" s="696"/>
      <c r="O109" s="696"/>
      <c r="P109" s="696"/>
      <c r="Q109" s="696"/>
      <c r="R109" s="696"/>
      <c r="S109" s="696"/>
      <c r="T109" s="375"/>
    </row>
    <row r="110" spans="1:20" ht="12.75">
      <c r="A110" s="372"/>
      <c r="B110" s="373"/>
      <c r="C110" s="373"/>
      <c r="D110" s="373" t="s">
        <v>547</v>
      </c>
      <c r="E110" s="374" t="s">
        <v>716</v>
      </c>
      <c r="F110" s="374"/>
      <c r="G110" s="374"/>
      <c r="H110" s="374"/>
      <c r="I110" s="374"/>
      <c r="J110" s="374"/>
      <c r="K110" s="374"/>
      <c r="L110" s="374" t="s">
        <v>717</v>
      </c>
      <c r="M110" s="696"/>
      <c r="N110" s="696"/>
      <c r="O110" s="696"/>
      <c r="P110" s="696"/>
      <c r="Q110" s="696"/>
      <c r="R110" s="696"/>
      <c r="S110" s="696"/>
      <c r="T110" s="375"/>
    </row>
    <row r="111" spans="1:20" ht="12.75">
      <c r="A111" s="365" t="s">
        <v>718</v>
      </c>
      <c r="B111" s="365"/>
      <c r="C111" s="365"/>
      <c r="D111" s="365"/>
      <c r="E111" s="365" t="s">
        <v>719</v>
      </c>
      <c r="F111" s="365"/>
      <c r="G111" s="365"/>
      <c r="H111" s="365"/>
      <c r="I111" s="365"/>
      <c r="J111" s="365"/>
      <c r="K111" s="365"/>
      <c r="L111" s="366"/>
      <c r="M111" s="699"/>
      <c r="N111" s="699"/>
      <c r="O111" s="699"/>
      <c r="P111" s="699"/>
      <c r="Q111" s="699"/>
      <c r="R111" s="699"/>
      <c r="S111" s="699"/>
      <c r="T111" s="367"/>
    </row>
    <row r="112" spans="1:20" ht="12.75">
      <c r="A112" s="368"/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</row>
    <row r="113" spans="1:20" ht="12.75">
      <c r="A113" s="372"/>
      <c r="B113" s="373"/>
      <c r="C113" s="373"/>
      <c r="D113" s="373" t="s">
        <v>532</v>
      </c>
      <c r="E113" s="374" t="s">
        <v>720</v>
      </c>
      <c r="F113" s="374"/>
      <c r="G113" s="374"/>
      <c r="H113" s="374"/>
      <c r="I113" s="374"/>
      <c r="J113" s="374"/>
      <c r="K113" s="374"/>
      <c r="L113" s="374" t="s">
        <v>721</v>
      </c>
      <c r="M113" s="696"/>
      <c r="N113" s="696"/>
      <c r="O113" s="696"/>
      <c r="P113" s="696">
        <v>54378195.95</v>
      </c>
      <c r="Q113" s="696"/>
      <c r="R113" s="696"/>
      <c r="S113" s="696"/>
      <c r="T113" s="375">
        <v>8522031.97</v>
      </c>
    </row>
    <row r="114" spans="1:20" ht="12.75">
      <c r="A114" s="372"/>
      <c r="B114" s="373"/>
      <c r="C114" s="373"/>
      <c r="D114" s="373" t="s">
        <v>535</v>
      </c>
      <c r="E114" s="374" t="s">
        <v>722</v>
      </c>
      <c r="F114" s="374"/>
      <c r="G114" s="374"/>
      <c r="H114" s="374"/>
      <c r="I114" s="374"/>
      <c r="J114" s="374"/>
      <c r="K114" s="374"/>
      <c r="L114" s="374" t="s">
        <v>721</v>
      </c>
      <c r="M114" s="696"/>
      <c r="N114" s="696"/>
      <c r="O114" s="696"/>
      <c r="P114" s="696">
        <v>54378195.95</v>
      </c>
      <c r="Q114" s="696"/>
      <c r="R114" s="696"/>
      <c r="S114" s="696"/>
      <c r="T114" s="375">
        <v>8522031.97</v>
      </c>
    </row>
    <row r="115" spans="1:20" ht="12.75">
      <c r="A115" s="377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 t="s">
        <v>723</v>
      </c>
      <c r="O115" s="377"/>
      <c r="P115" s="377"/>
      <c r="Q115" s="377"/>
      <c r="R115" s="377"/>
      <c r="S115" s="377"/>
      <c r="T115" s="377"/>
    </row>
    <row r="116" spans="1:20" ht="12.75">
      <c r="A116" s="266" t="s">
        <v>1817</v>
      </c>
      <c r="B116" s="266"/>
      <c r="C116" s="266"/>
      <c r="D116" s="266"/>
      <c r="E116" s="266"/>
      <c r="F116" s="266"/>
      <c r="G116" s="266"/>
      <c r="H116" s="266"/>
      <c r="I116" s="267"/>
      <c r="J116" s="267"/>
      <c r="K116" s="267"/>
      <c r="L116" s="267"/>
      <c r="M116" s="267"/>
      <c r="N116" s="267" t="s">
        <v>1768</v>
      </c>
      <c r="O116" s="267"/>
      <c r="P116" s="267"/>
      <c r="Q116" s="267"/>
      <c r="R116" s="267"/>
      <c r="S116" s="268"/>
      <c r="T116" s="268" t="s">
        <v>1016</v>
      </c>
    </row>
  </sheetData>
  <sheetProtection/>
  <mergeCells count="255">
    <mergeCell ref="M21:O21"/>
    <mergeCell ref="P21:Q21"/>
    <mergeCell ref="R21:S21"/>
    <mergeCell ref="M23:O23"/>
    <mergeCell ref="P23:Q23"/>
    <mergeCell ref="R23:S23"/>
    <mergeCell ref="M24:O24"/>
    <mergeCell ref="P24:Q24"/>
    <mergeCell ref="R24:S24"/>
    <mergeCell ref="M25:O25"/>
    <mergeCell ref="P25:Q25"/>
    <mergeCell ref="R25:S25"/>
    <mergeCell ref="M26:O26"/>
    <mergeCell ref="P26:Q26"/>
    <mergeCell ref="R26:S26"/>
    <mergeCell ref="M27:O27"/>
    <mergeCell ref="P27:Q27"/>
    <mergeCell ref="R27:S27"/>
    <mergeCell ref="M28:O28"/>
    <mergeCell ref="P28:Q28"/>
    <mergeCell ref="R28:S28"/>
    <mergeCell ref="M29:O29"/>
    <mergeCell ref="P29:Q29"/>
    <mergeCell ref="R29:S29"/>
    <mergeCell ref="M30:O30"/>
    <mergeCell ref="P30:Q30"/>
    <mergeCell ref="R30:S30"/>
    <mergeCell ref="M31:O31"/>
    <mergeCell ref="P31:Q31"/>
    <mergeCell ref="R31:S31"/>
    <mergeCell ref="M32:O32"/>
    <mergeCell ref="P32:Q32"/>
    <mergeCell ref="R32:S32"/>
    <mergeCell ref="M33:O33"/>
    <mergeCell ref="P33:Q33"/>
    <mergeCell ref="R33:S33"/>
    <mergeCell ref="M34:O34"/>
    <mergeCell ref="P34:Q34"/>
    <mergeCell ref="R34:S34"/>
    <mergeCell ref="M35:O35"/>
    <mergeCell ref="P35:Q35"/>
    <mergeCell ref="R35:S35"/>
    <mergeCell ref="M36:O36"/>
    <mergeCell ref="P36:Q36"/>
    <mergeCell ref="R36:S36"/>
    <mergeCell ref="M37:O37"/>
    <mergeCell ref="P37:Q37"/>
    <mergeCell ref="R37:S37"/>
    <mergeCell ref="M38:O38"/>
    <mergeCell ref="P38:Q38"/>
    <mergeCell ref="R38:S38"/>
    <mergeCell ref="M39:O39"/>
    <mergeCell ref="P39:Q39"/>
    <mergeCell ref="R39:S39"/>
    <mergeCell ref="M40:O40"/>
    <mergeCell ref="P40:Q40"/>
    <mergeCell ref="R40:S40"/>
    <mergeCell ref="M41:O41"/>
    <mergeCell ref="P41:Q41"/>
    <mergeCell ref="R41:S41"/>
    <mergeCell ref="M42:O42"/>
    <mergeCell ref="P42:Q42"/>
    <mergeCell ref="R42:S42"/>
    <mergeCell ref="M43:O43"/>
    <mergeCell ref="P43:Q43"/>
    <mergeCell ref="R43:S43"/>
    <mergeCell ref="M44:O44"/>
    <mergeCell ref="P44:Q44"/>
    <mergeCell ref="R44:S44"/>
    <mergeCell ref="M45:O45"/>
    <mergeCell ref="P45:Q45"/>
    <mergeCell ref="R45:S45"/>
    <mergeCell ref="M46:O46"/>
    <mergeCell ref="P46:Q46"/>
    <mergeCell ref="R46:S46"/>
    <mergeCell ref="M47:O47"/>
    <mergeCell ref="P47:Q47"/>
    <mergeCell ref="R47:S47"/>
    <mergeCell ref="M48:O48"/>
    <mergeCell ref="P48:Q48"/>
    <mergeCell ref="R48:S48"/>
    <mergeCell ref="M49:O49"/>
    <mergeCell ref="P49:Q49"/>
    <mergeCell ref="R49:S49"/>
    <mergeCell ref="M50:O50"/>
    <mergeCell ref="P50:Q50"/>
    <mergeCell ref="R50:S50"/>
    <mergeCell ref="M51:O51"/>
    <mergeCell ref="P51:Q51"/>
    <mergeCell ref="R51:S51"/>
    <mergeCell ref="M52:O52"/>
    <mergeCell ref="P52:Q52"/>
    <mergeCell ref="R52:S52"/>
    <mergeCell ref="M53:O53"/>
    <mergeCell ref="P53:Q53"/>
    <mergeCell ref="R53:S53"/>
    <mergeCell ref="M54:O54"/>
    <mergeCell ref="P54:Q54"/>
    <mergeCell ref="R54:S54"/>
    <mergeCell ref="M55:O55"/>
    <mergeCell ref="P55:Q55"/>
    <mergeCell ref="R55:S55"/>
    <mergeCell ref="M56:O56"/>
    <mergeCell ref="P56:Q56"/>
    <mergeCell ref="R56:S56"/>
    <mergeCell ref="M57:O57"/>
    <mergeCell ref="P57:Q57"/>
    <mergeCell ref="R57:S57"/>
    <mergeCell ref="M58:O58"/>
    <mergeCell ref="P58:Q58"/>
    <mergeCell ref="R58:S58"/>
    <mergeCell ref="M60:O60"/>
    <mergeCell ref="P60:Q60"/>
    <mergeCell ref="R60:S60"/>
    <mergeCell ref="M61:O61"/>
    <mergeCell ref="P61:Q61"/>
    <mergeCell ref="R61:S61"/>
    <mergeCell ref="M62:O62"/>
    <mergeCell ref="P62:Q62"/>
    <mergeCell ref="R62:S62"/>
    <mergeCell ref="M63:O63"/>
    <mergeCell ref="P63:Q63"/>
    <mergeCell ref="R63:S63"/>
    <mergeCell ref="M64:O64"/>
    <mergeCell ref="P64:Q64"/>
    <mergeCell ref="R64:S64"/>
    <mergeCell ref="M65:O65"/>
    <mergeCell ref="P65:Q65"/>
    <mergeCell ref="R65:S65"/>
    <mergeCell ref="M67:O67"/>
    <mergeCell ref="P67:Q67"/>
    <mergeCell ref="R67:S67"/>
    <mergeCell ref="M68:O68"/>
    <mergeCell ref="P68:Q68"/>
    <mergeCell ref="R68:S68"/>
    <mergeCell ref="M70:O70"/>
    <mergeCell ref="P70:Q70"/>
    <mergeCell ref="R70:S70"/>
    <mergeCell ref="M71:O71"/>
    <mergeCell ref="P71:Q71"/>
    <mergeCell ref="R71:S71"/>
    <mergeCell ref="M72:O72"/>
    <mergeCell ref="P72:Q72"/>
    <mergeCell ref="R72:S72"/>
    <mergeCell ref="M73:O73"/>
    <mergeCell ref="P73:Q73"/>
    <mergeCell ref="R73:S73"/>
    <mergeCell ref="M75:O75"/>
    <mergeCell ref="P75:Q75"/>
    <mergeCell ref="R75:S75"/>
    <mergeCell ref="M76:O76"/>
    <mergeCell ref="P76:Q76"/>
    <mergeCell ref="R76:S76"/>
    <mergeCell ref="M77:O77"/>
    <mergeCell ref="P77:Q77"/>
    <mergeCell ref="R77:S77"/>
    <mergeCell ref="M78:O78"/>
    <mergeCell ref="P78:Q78"/>
    <mergeCell ref="R78:S78"/>
    <mergeCell ref="M79:O79"/>
    <mergeCell ref="P79:Q79"/>
    <mergeCell ref="R79:S79"/>
    <mergeCell ref="M80:O80"/>
    <mergeCell ref="P80:Q80"/>
    <mergeCell ref="R80:S80"/>
    <mergeCell ref="M81:O81"/>
    <mergeCell ref="P81:Q81"/>
    <mergeCell ref="R81:S81"/>
    <mergeCell ref="M82:O82"/>
    <mergeCell ref="P82:Q82"/>
    <mergeCell ref="R82:S82"/>
    <mergeCell ref="M83:O83"/>
    <mergeCell ref="P83:Q83"/>
    <mergeCell ref="R83:S83"/>
    <mergeCell ref="M84:O84"/>
    <mergeCell ref="P84:Q84"/>
    <mergeCell ref="R84:S84"/>
    <mergeCell ref="M85:O85"/>
    <mergeCell ref="P85:Q85"/>
    <mergeCell ref="R85:S85"/>
    <mergeCell ref="M86:O86"/>
    <mergeCell ref="P86:Q86"/>
    <mergeCell ref="R86:S86"/>
    <mergeCell ref="M87:O87"/>
    <mergeCell ref="P87:Q87"/>
    <mergeCell ref="R87:S87"/>
    <mergeCell ref="M88:O88"/>
    <mergeCell ref="P88:Q88"/>
    <mergeCell ref="R88:S88"/>
    <mergeCell ref="M89:O89"/>
    <mergeCell ref="P89:Q89"/>
    <mergeCell ref="R89:S89"/>
    <mergeCell ref="M90:O90"/>
    <mergeCell ref="P90:Q90"/>
    <mergeCell ref="R90:S90"/>
    <mergeCell ref="M91:O91"/>
    <mergeCell ref="P91:Q91"/>
    <mergeCell ref="R91:S91"/>
    <mergeCell ref="M93:O93"/>
    <mergeCell ref="P93:Q93"/>
    <mergeCell ref="R93:S93"/>
    <mergeCell ref="M94:O94"/>
    <mergeCell ref="P94:Q94"/>
    <mergeCell ref="R94:S94"/>
    <mergeCell ref="M95:O95"/>
    <mergeCell ref="P95:Q95"/>
    <mergeCell ref="R95:S95"/>
    <mergeCell ref="M96:O96"/>
    <mergeCell ref="P96:Q96"/>
    <mergeCell ref="R96:S96"/>
    <mergeCell ref="M97:O97"/>
    <mergeCell ref="P97:Q97"/>
    <mergeCell ref="R97:S97"/>
    <mergeCell ref="M98:O98"/>
    <mergeCell ref="P98:Q98"/>
    <mergeCell ref="R98:S98"/>
    <mergeCell ref="M99:O99"/>
    <mergeCell ref="P99:Q99"/>
    <mergeCell ref="R99:S99"/>
    <mergeCell ref="M101:O101"/>
    <mergeCell ref="P101:Q101"/>
    <mergeCell ref="R101:S101"/>
    <mergeCell ref="M102:O102"/>
    <mergeCell ref="P102:Q102"/>
    <mergeCell ref="R102:S102"/>
    <mergeCell ref="M104:O104"/>
    <mergeCell ref="P104:Q104"/>
    <mergeCell ref="R104:S104"/>
    <mergeCell ref="M105:O105"/>
    <mergeCell ref="P105:Q105"/>
    <mergeCell ref="R105:S105"/>
    <mergeCell ref="M106:O106"/>
    <mergeCell ref="P106:Q106"/>
    <mergeCell ref="R106:S106"/>
    <mergeCell ref="M107:O107"/>
    <mergeCell ref="P107:Q107"/>
    <mergeCell ref="R107:S107"/>
    <mergeCell ref="M108:O108"/>
    <mergeCell ref="P108:Q108"/>
    <mergeCell ref="R108:S108"/>
    <mergeCell ref="M109:O109"/>
    <mergeCell ref="P109:Q109"/>
    <mergeCell ref="R109:S109"/>
    <mergeCell ref="M110:O110"/>
    <mergeCell ref="P110:Q110"/>
    <mergeCell ref="R110:S110"/>
    <mergeCell ref="M114:O114"/>
    <mergeCell ref="P114:Q114"/>
    <mergeCell ref="R114:S114"/>
    <mergeCell ref="M111:O111"/>
    <mergeCell ref="P111:Q111"/>
    <mergeCell ref="R111:S111"/>
    <mergeCell ref="M113:O113"/>
    <mergeCell ref="P113:Q113"/>
    <mergeCell ref="R113:S1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  <headerFooter>
    <oddHeader>&amp;CP ř í l o h a č. 2a)
k usnesení Rady č. 10R-503/2016 ze dne  18.5.2016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Layout" workbookViewId="0" topLeftCell="A1">
      <selection activeCell="A1" sqref="A1:IV16384"/>
    </sheetView>
  </sheetViews>
  <sheetFormatPr defaultColWidth="9.00390625" defaultRowHeight="12.75"/>
  <cols>
    <col min="1" max="1" width="37.25390625" style="0" customWidth="1"/>
    <col min="2" max="2" width="12.125" style="0" customWidth="1"/>
    <col min="3" max="3" width="12.75390625" style="0" customWidth="1"/>
    <col min="4" max="4" width="8.875" style="0" customWidth="1"/>
    <col min="5" max="5" width="12.00390625" style="0" customWidth="1"/>
    <col min="6" max="6" width="11.875" style="0" customWidth="1"/>
    <col min="7" max="7" width="8.625" style="0" customWidth="1"/>
    <col min="8" max="8" width="11.125" style="0" customWidth="1"/>
    <col min="9" max="9" width="11.375" style="0" customWidth="1"/>
    <col min="10" max="10" width="11.00390625" style="0" customWidth="1"/>
    <col min="11" max="11" width="13.00390625" style="0" customWidth="1"/>
    <col min="12" max="12" width="13.875" style="0" customWidth="1"/>
    <col min="13" max="13" width="8.75390625" style="0" customWidth="1"/>
  </cols>
  <sheetData>
    <row r="1" spans="1:13" ht="21.75" customHeight="1" thickTop="1">
      <c r="A1" s="711" t="s">
        <v>2448</v>
      </c>
      <c r="B1" s="180" t="s">
        <v>724</v>
      </c>
      <c r="C1" s="181"/>
      <c r="D1" s="182"/>
      <c r="E1" s="183" t="s">
        <v>725</v>
      </c>
      <c r="F1" s="181"/>
      <c r="G1" s="182"/>
      <c r="H1" s="184" t="s">
        <v>726</v>
      </c>
      <c r="I1" s="184"/>
      <c r="J1" s="185"/>
      <c r="K1" s="183" t="s">
        <v>727</v>
      </c>
      <c r="L1" s="186"/>
      <c r="M1" s="379"/>
    </row>
    <row r="2" spans="1:13" ht="45.75" customHeight="1" thickBot="1">
      <c r="A2" s="187"/>
      <c r="B2" s="188" t="s">
        <v>1818</v>
      </c>
      <c r="C2" s="189" t="s">
        <v>1819</v>
      </c>
      <c r="D2" s="190" t="s">
        <v>728</v>
      </c>
      <c r="E2" s="191" t="s">
        <v>1818</v>
      </c>
      <c r="F2" s="189" t="s">
        <v>1819</v>
      </c>
      <c r="G2" s="190" t="s">
        <v>728</v>
      </c>
      <c r="H2" s="189" t="s">
        <v>729</v>
      </c>
      <c r="I2" s="192" t="s">
        <v>730</v>
      </c>
      <c r="J2" s="190" t="s">
        <v>731</v>
      </c>
      <c r="K2" s="191" t="s">
        <v>1818</v>
      </c>
      <c r="L2" s="193" t="s">
        <v>1819</v>
      </c>
      <c r="M2" s="194" t="s">
        <v>728</v>
      </c>
    </row>
    <row r="3" spans="1:13" ht="19.5" customHeight="1" thickTop="1">
      <c r="A3" s="195" t="s">
        <v>732</v>
      </c>
      <c r="B3" s="196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1"/>
    </row>
    <row r="4" spans="1:13" ht="19.5" customHeight="1">
      <c r="A4" s="197" t="s">
        <v>733</v>
      </c>
      <c r="B4" s="382">
        <v>146639</v>
      </c>
      <c r="C4" s="222">
        <v>150417.33</v>
      </c>
      <c r="D4" s="383">
        <f>SUM(C4/B4)*100</f>
        <v>102.57662013516185</v>
      </c>
      <c r="E4" s="384">
        <v>69200</v>
      </c>
      <c r="F4" s="222">
        <v>37724.34</v>
      </c>
      <c r="G4" s="383">
        <f>SUM(F4/E4)*100</f>
        <v>54.51494219653179</v>
      </c>
      <c r="H4" s="384">
        <v>-7624.67</v>
      </c>
      <c r="I4" s="218">
        <v>25230.73</v>
      </c>
      <c r="J4" s="385">
        <v>20118.28</v>
      </c>
      <c r="K4" s="384">
        <f>SUM(B4-E4)</f>
        <v>77439</v>
      </c>
      <c r="L4" s="218">
        <f>SUM(C4-F4)</f>
        <v>112692.98999999999</v>
      </c>
      <c r="M4" s="45">
        <f>SUM(L4/K4)*100</f>
        <v>145.52485181885095</v>
      </c>
    </row>
    <row r="5" spans="1:13" ht="19.5" customHeight="1">
      <c r="A5" s="200" t="s">
        <v>734</v>
      </c>
      <c r="B5" s="386"/>
      <c r="C5" s="387"/>
      <c r="D5" s="386"/>
      <c r="E5" s="386"/>
      <c r="F5" s="387"/>
      <c r="G5" s="386"/>
      <c r="H5" s="387"/>
      <c r="I5" s="387"/>
      <c r="J5" s="387"/>
      <c r="K5" s="386"/>
      <c r="L5" s="387"/>
      <c r="M5" s="45"/>
    </row>
    <row r="6" spans="1:13" ht="19.5" customHeight="1">
      <c r="A6" s="197" t="s">
        <v>733</v>
      </c>
      <c r="B6" s="382">
        <v>73876</v>
      </c>
      <c r="C6" s="222">
        <v>52836.02</v>
      </c>
      <c r="D6" s="383">
        <f aca="true" t="shared" si="0" ref="D6:D18">SUM(C6/B6)*100</f>
        <v>71.5198711354161</v>
      </c>
      <c r="E6" s="384">
        <v>6450</v>
      </c>
      <c r="F6" s="222">
        <v>52367.99</v>
      </c>
      <c r="G6" s="383">
        <f aca="true" t="shared" si="1" ref="G6:G16">SUM(F6/E6)*100</f>
        <v>811.9068217054263</v>
      </c>
      <c r="H6" s="384">
        <v>42822.19</v>
      </c>
      <c r="I6" s="218">
        <v>9288.92</v>
      </c>
      <c r="J6" s="388">
        <v>256.88</v>
      </c>
      <c r="K6" s="384">
        <f>SUM(B6-E6)</f>
        <v>67426</v>
      </c>
      <c r="L6" s="218">
        <f>SUM(C6-F6)</f>
        <v>468.02999999999884</v>
      </c>
      <c r="M6" s="45">
        <f aca="true" t="shared" si="2" ref="M6:M16">SUM(L6/K6)*100</f>
        <v>0.6941387595289634</v>
      </c>
    </row>
    <row r="7" spans="1:13" ht="24.75" customHeight="1" thickBot="1">
      <c r="A7" s="389" t="s">
        <v>735</v>
      </c>
      <c r="B7" s="390">
        <f>SUM(B4:B6)</f>
        <v>220515</v>
      </c>
      <c r="C7" s="391">
        <f aca="true" t="shared" si="3" ref="C7:L7">SUM(C4,C6)</f>
        <v>203253.34999999998</v>
      </c>
      <c r="D7" s="392">
        <f t="shared" si="0"/>
        <v>92.17211981044372</v>
      </c>
      <c r="E7" s="393">
        <f>SUM(E4:E6)</f>
        <v>75650</v>
      </c>
      <c r="F7" s="391">
        <f t="shared" si="3"/>
        <v>90092.32999999999</v>
      </c>
      <c r="G7" s="392">
        <f t="shared" si="1"/>
        <v>119.09098479841373</v>
      </c>
      <c r="H7" s="391">
        <f t="shared" si="3"/>
        <v>35197.520000000004</v>
      </c>
      <c r="I7" s="394">
        <f t="shared" si="3"/>
        <v>34519.65</v>
      </c>
      <c r="J7" s="395">
        <f t="shared" si="3"/>
        <v>20375.16</v>
      </c>
      <c r="K7" s="393">
        <f>SUM(B7-E7)</f>
        <v>144865</v>
      </c>
      <c r="L7" s="391">
        <f t="shared" si="3"/>
        <v>113161.01999999999</v>
      </c>
      <c r="M7" s="396">
        <f t="shared" si="2"/>
        <v>78.11481034066199</v>
      </c>
    </row>
    <row r="8" spans="1:13" ht="19.5" customHeight="1">
      <c r="A8" s="201" t="s">
        <v>736</v>
      </c>
      <c r="B8" s="397"/>
      <c r="C8" s="398"/>
      <c r="D8" s="399"/>
      <c r="E8" s="398"/>
      <c r="F8" s="398"/>
      <c r="G8" s="399"/>
      <c r="H8" s="398"/>
      <c r="I8" s="398"/>
      <c r="J8" s="398"/>
      <c r="K8" s="399"/>
      <c r="L8" s="398"/>
      <c r="M8" s="43"/>
    </row>
    <row r="9" spans="1:13" ht="19.5" customHeight="1">
      <c r="A9" s="197" t="s">
        <v>737</v>
      </c>
      <c r="B9" s="382">
        <v>243000</v>
      </c>
      <c r="C9" s="222">
        <v>203887.42</v>
      </c>
      <c r="D9" s="383">
        <f t="shared" si="0"/>
        <v>83.90428806584363</v>
      </c>
      <c r="E9" s="384">
        <v>41620</v>
      </c>
      <c r="F9" s="222">
        <v>73513.1</v>
      </c>
      <c r="G9" s="383">
        <f t="shared" si="1"/>
        <v>176.62926477654975</v>
      </c>
      <c r="H9" s="222">
        <v>73513.1</v>
      </c>
      <c r="I9" s="164">
        <v>0</v>
      </c>
      <c r="J9" s="383">
        <v>0</v>
      </c>
      <c r="K9" s="400">
        <f>SUM(B9-E9)</f>
        <v>201380</v>
      </c>
      <c r="L9" s="218">
        <f>SUM(C9-F9)</f>
        <v>130374.32</v>
      </c>
      <c r="M9" s="45">
        <f t="shared" si="2"/>
        <v>64.74045088886682</v>
      </c>
    </row>
    <row r="10" spans="1:13" ht="19.5" customHeight="1">
      <c r="A10" s="203" t="s">
        <v>738</v>
      </c>
      <c r="B10" s="401">
        <v>550</v>
      </c>
      <c r="C10" s="218">
        <v>550.7</v>
      </c>
      <c r="D10" s="383">
        <f t="shared" si="0"/>
        <v>100.12727272727273</v>
      </c>
      <c r="E10" s="400">
        <v>250</v>
      </c>
      <c r="F10" s="218">
        <v>329.17</v>
      </c>
      <c r="G10" s="383">
        <f t="shared" si="1"/>
        <v>131.668</v>
      </c>
      <c r="H10" s="218"/>
      <c r="I10" s="166">
        <v>329.17</v>
      </c>
      <c r="J10" s="385">
        <v>0</v>
      </c>
      <c r="K10" s="400">
        <f>SUM(B10,E10)</f>
        <v>800</v>
      </c>
      <c r="L10" s="218">
        <f aca="true" t="shared" si="4" ref="L10:L15">SUM(C10-F10)</f>
        <v>221.53000000000003</v>
      </c>
      <c r="M10" s="45">
        <f t="shared" si="2"/>
        <v>27.691250000000007</v>
      </c>
    </row>
    <row r="11" spans="1:13" ht="19.5" customHeight="1">
      <c r="A11" s="204" t="s">
        <v>739</v>
      </c>
      <c r="B11" s="401"/>
      <c r="C11" s="219"/>
      <c r="D11" s="383"/>
      <c r="E11" s="400">
        <v>73000</v>
      </c>
      <c r="F11" s="219">
        <v>56792.7</v>
      </c>
      <c r="G11" s="383">
        <f t="shared" si="1"/>
        <v>77.79821917808218</v>
      </c>
      <c r="H11" s="219">
        <v>0</v>
      </c>
      <c r="I11" s="220">
        <v>56792.7</v>
      </c>
      <c r="J11" s="402">
        <v>0</v>
      </c>
      <c r="K11" s="400">
        <f>SUM(B11-E11)</f>
        <v>-73000</v>
      </c>
      <c r="L11" s="219">
        <f t="shared" si="4"/>
        <v>-56792.7</v>
      </c>
      <c r="M11" s="45">
        <f t="shared" si="2"/>
        <v>77.79821917808218</v>
      </c>
    </row>
    <row r="12" spans="1:13" ht="19.5" customHeight="1">
      <c r="A12" s="203" t="s">
        <v>1820</v>
      </c>
      <c r="B12" s="401">
        <v>17128</v>
      </c>
      <c r="C12" s="218">
        <v>18421.33</v>
      </c>
      <c r="D12" s="383">
        <f t="shared" si="0"/>
        <v>107.55096917328353</v>
      </c>
      <c r="E12" s="400">
        <v>51300</v>
      </c>
      <c r="F12" s="218">
        <v>46338.39</v>
      </c>
      <c r="G12" s="383">
        <f t="shared" si="1"/>
        <v>90.32824561403508</v>
      </c>
      <c r="H12" s="218">
        <v>7137.67</v>
      </c>
      <c r="I12" s="166">
        <v>39200.72</v>
      </c>
      <c r="J12" s="385">
        <v>0</v>
      </c>
      <c r="K12" s="400">
        <f>SUM(B12-E12)</f>
        <v>-34172</v>
      </c>
      <c r="L12" s="218">
        <f t="shared" si="4"/>
        <v>-27917.059999999998</v>
      </c>
      <c r="M12" s="45">
        <f t="shared" si="2"/>
        <v>81.69571579070583</v>
      </c>
    </row>
    <row r="13" spans="1:13" ht="19.5" customHeight="1">
      <c r="A13" s="203" t="s">
        <v>740</v>
      </c>
      <c r="B13" s="401">
        <v>1714</v>
      </c>
      <c r="C13" s="218">
        <v>1192.14</v>
      </c>
      <c r="D13" s="383">
        <f t="shared" si="0"/>
        <v>69.55309218203034</v>
      </c>
      <c r="E13" s="400"/>
      <c r="F13" s="218"/>
      <c r="G13" s="383"/>
      <c r="H13" s="218">
        <v>0</v>
      </c>
      <c r="I13" s="166">
        <v>0</v>
      </c>
      <c r="J13" s="385">
        <v>0</v>
      </c>
      <c r="K13" s="400">
        <f>SUM(B13-E13)</f>
        <v>1714</v>
      </c>
      <c r="L13" s="218">
        <f t="shared" si="4"/>
        <v>1192.14</v>
      </c>
      <c r="M13" s="45">
        <f t="shared" si="2"/>
        <v>69.55309218203034</v>
      </c>
    </row>
    <row r="14" spans="1:13" ht="19.5" customHeight="1">
      <c r="A14" s="203" t="s">
        <v>1821</v>
      </c>
      <c r="B14" s="401">
        <v>920</v>
      </c>
      <c r="C14" s="218">
        <v>16429.73</v>
      </c>
      <c r="D14" s="383">
        <f t="shared" si="0"/>
        <v>1785.8402173913041</v>
      </c>
      <c r="E14" s="384">
        <v>104416.1</v>
      </c>
      <c r="F14" s="218">
        <v>86010.65</v>
      </c>
      <c r="G14" s="383">
        <f t="shared" si="1"/>
        <v>82.3729769642804</v>
      </c>
      <c r="H14" s="218">
        <v>86010.65</v>
      </c>
      <c r="I14" s="166">
        <v>0</v>
      </c>
      <c r="J14" s="385">
        <v>0</v>
      </c>
      <c r="K14" s="400">
        <f>SUM(B14-E14)</f>
        <v>-103496.1</v>
      </c>
      <c r="L14" s="218">
        <f t="shared" si="4"/>
        <v>-69580.92</v>
      </c>
      <c r="M14" s="45">
        <f t="shared" si="2"/>
        <v>67.2304753512451</v>
      </c>
    </row>
    <row r="15" spans="1:13" ht="24.75" customHeight="1" thickBot="1">
      <c r="A15" s="403" t="s">
        <v>741</v>
      </c>
      <c r="B15" s="404">
        <f>SUM(B9:B14)</f>
        <v>263312</v>
      </c>
      <c r="C15" s="405">
        <f>SUM(C9:C14)</f>
        <v>240481.32000000004</v>
      </c>
      <c r="D15" s="406">
        <f t="shared" si="0"/>
        <v>91.32941909217963</v>
      </c>
      <c r="E15" s="407">
        <f>SUM(E9:E14)</f>
        <v>270586.1</v>
      </c>
      <c r="F15" s="405">
        <f>SUM(F9:F14)</f>
        <v>262984.01</v>
      </c>
      <c r="G15" s="406">
        <f t="shared" si="1"/>
        <v>97.1905097859794</v>
      </c>
      <c r="H15" s="405">
        <f>SUM(H9:H14)</f>
        <v>166661.41999999998</v>
      </c>
      <c r="I15" s="405">
        <f>SUM(I9:I14)</f>
        <v>96322.59</v>
      </c>
      <c r="J15" s="408">
        <f>SUM(J9:J14)</f>
        <v>0</v>
      </c>
      <c r="K15" s="407">
        <f>SUM(B15-E15)</f>
        <v>-7274.099999999977</v>
      </c>
      <c r="L15" s="409">
        <f t="shared" si="4"/>
        <v>-22502.689999999973</v>
      </c>
      <c r="M15" s="410">
        <f t="shared" si="2"/>
        <v>309.35359700856526</v>
      </c>
    </row>
    <row r="16" spans="1:13" ht="30" customHeight="1" thickTop="1">
      <c r="A16" s="411" t="s">
        <v>742</v>
      </c>
      <c r="B16" s="412">
        <f>SUM(B7,B15)</f>
        <v>483827</v>
      </c>
      <c r="C16" s="413">
        <f>SUM(C7,C15)</f>
        <v>443734.67000000004</v>
      </c>
      <c r="D16" s="414">
        <f t="shared" si="0"/>
        <v>91.71349883326066</v>
      </c>
      <c r="E16" s="415">
        <f>SUM(E7,E15)</f>
        <v>346236.1</v>
      </c>
      <c r="F16" s="413">
        <f>SUM(F7,F15)</f>
        <v>353076.33999999997</v>
      </c>
      <c r="G16" s="414">
        <f t="shared" si="1"/>
        <v>101.975599886898</v>
      </c>
      <c r="H16" s="415">
        <f>SUM(H7,H15)</f>
        <v>201858.94</v>
      </c>
      <c r="I16" s="416">
        <f>SUM(I7,I15)</f>
        <v>130842.23999999999</v>
      </c>
      <c r="J16" s="416">
        <f>SUM(J7,J15)</f>
        <v>20375.16</v>
      </c>
      <c r="K16" s="415">
        <f>SUM(K7,K15)</f>
        <v>137590.90000000002</v>
      </c>
      <c r="L16" s="413">
        <f>SUM(L7,L15)</f>
        <v>90658.33000000002</v>
      </c>
      <c r="M16" s="417">
        <f t="shared" si="2"/>
        <v>65.8897717799651</v>
      </c>
    </row>
    <row r="17" spans="1:13" ht="19.5" customHeight="1">
      <c r="A17" s="418" t="s">
        <v>1822</v>
      </c>
      <c r="B17" s="419"/>
      <c r="C17" s="420">
        <v>-36280.13</v>
      </c>
      <c r="D17" s="414"/>
      <c r="E17" s="421"/>
      <c r="F17" s="420"/>
      <c r="G17" s="422"/>
      <c r="H17" s="421"/>
      <c r="I17" s="420"/>
      <c r="J17" s="423"/>
      <c r="K17" s="424"/>
      <c r="L17" s="413"/>
      <c r="M17" s="417"/>
    </row>
    <row r="18" spans="1:13" ht="30" customHeight="1" thickBot="1">
      <c r="A18" s="403" t="s">
        <v>1823</v>
      </c>
      <c r="B18" s="404">
        <f>SUM(B16-B17)</f>
        <v>483827</v>
      </c>
      <c r="C18" s="405">
        <f>SUM(C16+C17)</f>
        <v>407454.54000000004</v>
      </c>
      <c r="D18" s="426">
        <f t="shared" si="0"/>
        <v>84.21492392942106</v>
      </c>
      <c r="E18" s="407">
        <f aca="true" t="shared" si="5" ref="E18:J18">SUM(E16-E17)</f>
        <v>346236.1</v>
      </c>
      <c r="F18" s="409">
        <f t="shared" si="5"/>
        <v>353076.33999999997</v>
      </c>
      <c r="G18" s="405">
        <f t="shared" si="5"/>
        <v>101.975599886898</v>
      </c>
      <c r="H18" s="407">
        <f t="shared" si="5"/>
        <v>201858.94</v>
      </c>
      <c r="I18" s="409">
        <f t="shared" si="5"/>
        <v>130842.23999999999</v>
      </c>
      <c r="J18" s="405">
        <f t="shared" si="5"/>
        <v>20375.16</v>
      </c>
      <c r="K18" s="407"/>
      <c r="L18" s="427">
        <f>SUM(C18-F18)</f>
        <v>54378.20000000007</v>
      </c>
      <c r="M18" s="428"/>
    </row>
    <row r="19" ht="13.5" thickTop="1"/>
    <row r="20" ht="15.75">
      <c r="A20" s="425"/>
    </row>
    <row r="21" ht="15.75">
      <c r="A21" s="42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&amp;CP ř í l o h a č. 2b)
k usnesení Rady č. 10R-503/2016 ze dne  18.5.2016
&amp;"Arial CE,Tučná kurzíva"Plnění finančního plánu ekonomické činnosti v tis. Kč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view="pageLayout" workbookViewId="0" topLeftCell="A1">
      <selection activeCell="A10" sqref="A10"/>
    </sheetView>
  </sheetViews>
  <sheetFormatPr defaultColWidth="9.00390625" defaultRowHeight="12.75"/>
  <cols>
    <col min="1" max="1" width="54.00390625" style="0" customWidth="1"/>
    <col min="2" max="2" width="17.25390625" style="0" customWidth="1"/>
  </cols>
  <sheetData>
    <row r="1" spans="1:2" ht="24.75" customHeight="1" thickBot="1" thickTop="1">
      <c r="A1" s="162" t="s">
        <v>743</v>
      </c>
      <c r="B1" s="206" t="s">
        <v>17</v>
      </c>
    </row>
    <row r="2" spans="1:2" ht="24.75" customHeight="1">
      <c r="A2" s="207" t="s">
        <v>744</v>
      </c>
      <c r="B2" s="208"/>
    </row>
    <row r="3" spans="1:2" ht="24.75" customHeight="1">
      <c r="A3" s="209" t="s">
        <v>745</v>
      </c>
      <c r="B3" s="431"/>
    </row>
    <row r="4" spans="1:2" ht="24.75" customHeight="1">
      <c r="A4" s="165" t="s">
        <v>1826</v>
      </c>
      <c r="B4" s="45">
        <v>10980</v>
      </c>
    </row>
    <row r="5" spans="1:2" ht="24.75" customHeight="1" thickBot="1">
      <c r="A5" s="429" t="s">
        <v>1</v>
      </c>
      <c r="B5" s="430">
        <f>SUM(B4)</f>
        <v>10980</v>
      </c>
    </row>
    <row r="6" spans="1:2" ht="24.75" customHeight="1" thickTop="1">
      <c r="A6" s="211" t="s">
        <v>746</v>
      </c>
      <c r="B6" s="212"/>
    </row>
    <row r="7" spans="1:2" ht="24.75" customHeight="1">
      <c r="A7" s="209" t="s">
        <v>745</v>
      </c>
      <c r="B7" s="210"/>
    </row>
    <row r="8" spans="1:2" ht="24.75" customHeight="1">
      <c r="A8" s="165" t="s">
        <v>1824</v>
      </c>
      <c r="B8" s="45">
        <v>3400</v>
      </c>
    </row>
    <row r="9" spans="1:2" ht="24.75" customHeight="1">
      <c r="A9" s="165" t="s">
        <v>2335</v>
      </c>
      <c r="B9" s="45">
        <v>146140</v>
      </c>
    </row>
    <row r="10" spans="1:2" ht="24.75" customHeight="1">
      <c r="A10" s="165" t="s">
        <v>2336</v>
      </c>
      <c r="B10" s="45">
        <v>94855.78</v>
      </c>
    </row>
    <row r="11" spans="1:2" ht="24.75" customHeight="1">
      <c r="A11" s="165" t="s">
        <v>1825</v>
      </c>
      <c r="B11" s="45">
        <v>21.75</v>
      </c>
    </row>
    <row r="12" spans="1:2" ht="24.75" customHeight="1">
      <c r="A12" s="165" t="s">
        <v>2337</v>
      </c>
      <c r="B12" s="45">
        <v>23355299.9</v>
      </c>
    </row>
    <row r="13" spans="1:2" ht="24.75" customHeight="1">
      <c r="A13" s="209" t="s">
        <v>2334</v>
      </c>
      <c r="B13" s="45"/>
    </row>
    <row r="14" spans="1:2" ht="24.75" customHeight="1">
      <c r="A14" s="165" t="s">
        <v>2338</v>
      </c>
      <c r="B14" s="45">
        <v>4003.25</v>
      </c>
    </row>
    <row r="15" spans="1:2" ht="24.75" customHeight="1" thickBot="1">
      <c r="A15" s="167" t="s">
        <v>1</v>
      </c>
      <c r="B15" s="51">
        <f>SUM(B8:B14)</f>
        <v>23603720.68</v>
      </c>
    </row>
    <row r="16" spans="1:2" ht="30" customHeight="1" thickBot="1" thickTop="1">
      <c r="A16" s="114" t="s">
        <v>1827</v>
      </c>
      <c r="B16" s="51">
        <f>SUM(B5,B15)</f>
        <v>23614700.68</v>
      </c>
    </row>
    <row r="17" spans="1:2" ht="19.5" customHeight="1" thickTop="1">
      <c r="A17" s="52"/>
      <c r="B17" s="52"/>
    </row>
    <row r="18" spans="1:2" ht="19.5" customHeight="1">
      <c r="A18" s="52"/>
      <c r="B18" s="205"/>
    </row>
    <row r="19" spans="1:2" ht="19.5" customHeight="1">
      <c r="A19" s="52"/>
      <c r="B19" s="205"/>
    </row>
    <row r="20" spans="1:2" ht="19.5" customHeight="1">
      <c r="A20" s="52"/>
      <c r="B20" s="205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Header xml:space="preserve">&amp;CP ř í l o h a č.3)
k usnesení Rady č. 10R-503/2016 ze dne  18.5.2016
&amp;"Arial CE,Tučná kurzíva"Finanční vypořádání za rok 2015 se státním rozpočtem a rozpočtem hl.m. Prahy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">
      <selection activeCell="C16" sqref="C16"/>
    </sheetView>
  </sheetViews>
  <sheetFormatPr defaultColWidth="9.00390625" defaultRowHeight="12.75"/>
  <cols>
    <col min="1" max="1" width="8.25390625" style="0" customWidth="1"/>
    <col min="2" max="2" width="8.625" style="0" customWidth="1"/>
    <col min="3" max="3" width="52.625" style="0" customWidth="1"/>
    <col min="4" max="4" width="33.00390625" style="0" customWidth="1"/>
    <col min="5" max="5" width="12.625" style="0" customWidth="1"/>
  </cols>
  <sheetData>
    <row r="1" spans="1:5" ht="33" thickBot="1" thickTop="1">
      <c r="A1" s="464" t="s">
        <v>123</v>
      </c>
      <c r="B1" s="432" t="s">
        <v>2</v>
      </c>
      <c r="C1" s="432" t="s">
        <v>1871</v>
      </c>
      <c r="D1" s="432" t="s">
        <v>3</v>
      </c>
      <c r="E1" s="466" t="s">
        <v>1874</v>
      </c>
    </row>
    <row r="2" spans="1:5" ht="18" customHeight="1">
      <c r="A2" s="433" t="s">
        <v>2444</v>
      </c>
      <c r="B2" s="434"/>
      <c r="C2" s="434"/>
      <c r="D2" s="434"/>
      <c r="E2" s="435"/>
    </row>
    <row r="3" spans="1:5" ht="19.5" customHeight="1">
      <c r="A3" s="436">
        <v>2169</v>
      </c>
      <c r="B3" s="437">
        <v>5169</v>
      </c>
      <c r="C3" s="438" t="s">
        <v>1872</v>
      </c>
      <c r="D3" s="454" t="s">
        <v>1873</v>
      </c>
      <c r="E3" s="439">
        <v>1500</v>
      </c>
    </row>
    <row r="4" spans="1:5" ht="31.5">
      <c r="A4" s="436">
        <v>3399</v>
      </c>
      <c r="B4" s="437">
        <v>5901</v>
      </c>
      <c r="C4" s="440" t="s">
        <v>1828</v>
      </c>
      <c r="D4" s="465" t="s">
        <v>1861</v>
      </c>
      <c r="E4" s="439">
        <v>2000</v>
      </c>
    </row>
    <row r="5" spans="1:5" ht="31.5">
      <c r="A5" s="224">
        <v>3419</v>
      </c>
      <c r="B5" s="441">
        <v>5901</v>
      </c>
      <c r="C5" s="440" t="s">
        <v>1857</v>
      </c>
      <c r="D5" s="465" t="s">
        <v>1861</v>
      </c>
      <c r="E5" s="442">
        <v>84.8</v>
      </c>
    </row>
    <row r="6" spans="1:5" ht="31.5">
      <c r="A6" s="224">
        <v>3419</v>
      </c>
      <c r="B6" s="441">
        <v>5901</v>
      </c>
      <c r="C6" s="440" t="s">
        <v>1829</v>
      </c>
      <c r="D6" s="465" t="s">
        <v>1861</v>
      </c>
      <c r="E6" s="442">
        <v>850</v>
      </c>
    </row>
    <row r="7" spans="1:5" ht="31.5">
      <c r="A7" s="224">
        <v>3429</v>
      </c>
      <c r="B7" s="441">
        <v>5901</v>
      </c>
      <c r="C7" s="440" t="s">
        <v>1858</v>
      </c>
      <c r="D7" s="465" t="s">
        <v>1861</v>
      </c>
      <c r="E7" s="442">
        <v>20.5</v>
      </c>
    </row>
    <row r="8" spans="1:5" ht="19.5" customHeight="1">
      <c r="A8" s="224">
        <v>3639</v>
      </c>
      <c r="B8" s="441">
        <v>5169</v>
      </c>
      <c r="C8" s="440" t="s">
        <v>1830</v>
      </c>
      <c r="D8" s="443" t="s">
        <v>787</v>
      </c>
      <c r="E8" s="442">
        <v>294</v>
      </c>
    </row>
    <row r="9" spans="1:5" ht="19.5" customHeight="1">
      <c r="A9" s="224">
        <v>3745</v>
      </c>
      <c r="B9" s="441">
        <v>5169</v>
      </c>
      <c r="C9" s="444" t="s">
        <v>1863</v>
      </c>
      <c r="D9" s="443" t="s">
        <v>1862</v>
      </c>
      <c r="E9" s="442">
        <v>2500</v>
      </c>
    </row>
    <row r="10" spans="1:5" ht="19.5" customHeight="1">
      <c r="A10" s="224">
        <v>4339</v>
      </c>
      <c r="B10" s="441">
        <v>5169</v>
      </c>
      <c r="C10" s="444" t="s">
        <v>1859</v>
      </c>
      <c r="D10" s="443" t="s">
        <v>1864</v>
      </c>
      <c r="E10" s="442">
        <v>853.4</v>
      </c>
    </row>
    <row r="11" spans="1:5" ht="30.75" customHeight="1">
      <c r="A11" s="224">
        <v>6112</v>
      </c>
      <c r="B11" s="441">
        <v>5019</v>
      </c>
      <c r="C11" s="440" t="s">
        <v>1837</v>
      </c>
      <c r="D11" s="443" t="s">
        <v>1865</v>
      </c>
      <c r="E11" s="442">
        <v>400</v>
      </c>
    </row>
    <row r="12" spans="1:5" ht="19.5" customHeight="1">
      <c r="A12" s="224">
        <v>6112</v>
      </c>
      <c r="B12" s="441">
        <v>5023</v>
      </c>
      <c r="C12" s="444" t="s">
        <v>1836</v>
      </c>
      <c r="D12" s="443" t="s">
        <v>1865</v>
      </c>
      <c r="E12" s="442">
        <v>447.8</v>
      </c>
    </row>
    <row r="13" spans="1:5" ht="19.5" customHeight="1">
      <c r="A13" s="224">
        <v>6112</v>
      </c>
      <c r="B13" s="441">
        <v>5031</v>
      </c>
      <c r="C13" s="444" t="s">
        <v>1838</v>
      </c>
      <c r="D13" s="443" t="s">
        <v>1865</v>
      </c>
      <c r="E13" s="442">
        <v>111.9</v>
      </c>
    </row>
    <row r="14" spans="1:5" ht="19.5" customHeight="1">
      <c r="A14" s="224">
        <v>6112</v>
      </c>
      <c r="B14" s="441">
        <v>5032</v>
      </c>
      <c r="C14" s="444" t="s">
        <v>1839</v>
      </c>
      <c r="D14" s="443" t="s">
        <v>1865</v>
      </c>
      <c r="E14" s="442">
        <v>40.3</v>
      </c>
    </row>
    <row r="15" spans="1:5" ht="19.5" customHeight="1">
      <c r="A15" s="224">
        <v>6171</v>
      </c>
      <c r="B15" s="441">
        <v>5166</v>
      </c>
      <c r="C15" s="444" t="s">
        <v>1860</v>
      </c>
      <c r="D15" s="443" t="s">
        <v>1865</v>
      </c>
      <c r="E15" s="442">
        <v>28353.9</v>
      </c>
    </row>
    <row r="16" spans="1:5" ht="19.5" customHeight="1">
      <c r="A16" s="224">
        <v>6171</v>
      </c>
      <c r="B16" s="441">
        <v>5011</v>
      </c>
      <c r="C16" s="444" t="s">
        <v>1831</v>
      </c>
      <c r="D16" s="443" t="s">
        <v>1865</v>
      </c>
      <c r="E16" s="442">
        <v>1492</v>
      </c>
    </row>
    <row r="17" spans="1:5" ht="19.5" customHeight="1">
      <c r="A17" s="224">
        <v>6171</v>
      </c>
      <c r="B17" s="441">
        <v>5031</v>
      </c>
      <c r="C17" s="444" t="s">
        <v>1832</v>
      </c>
      <c r="D17" s="443" t="s">
        <v>1865</v>
      </c>
      <c r="E17" s="442">
        <v>373</v>
      </c>
    </row>
    <row r="18" spans="1:5" ht="19.5" customHeight="1">
      <c r="A18" s="224">
        <v>6171</v>
      </c>
      <c r="B18" s="441">
        <v>5032</v>
      </c>
      <c r="C18" s="444" t="s">
        <v>1833</v>
      </c>
      <c r="D18" s="443" t="s">
        <v>1865</v>
      </c>
      <c r="E18" s="442">
        <v>135</v>
      </c>
    </row>
    <row r="19" spans="1:5" ht="19.5" customHeight="1">
      <c r="A19" s="224">
        <v>6409</v>
      </c>
      <c r="B19" s="441">
        <v>5901</v>
      </c>
      <c r="C19" s="444" t="s">
        <v>1834</v>
      </c>
      <c r="D19" s="443" t="s">
        <v>1866</v>
      </c>
      <c r="E19" s="442">
        <v>628.5</v>
      </c>
    </row>
    <row r="20" spans="1:5" ht="28.5" customHeight="1">
      <c r="A20" s="224">
        <v>6409</v>
      </c>
      <c r="B20" s="441">
        <v>5901</v>
      </c>
      <c r="C20" s="440" t="s">
        <v>1854</v>
      </c>
      <c r="D20" s="443" t="s">
        <v>1866</v>
      </c>
      <c r="E20" s="442">
        <v>2450</v>
      </c>
    </row>
    <row r="21" spans="1:5" ht="19.5" customHeight="1">
      <c r="A21" s="224">
        <v>6409</v>
      </c>
      <c r="B21" s="441">
        <v>5901</v>
      </c>
      <c r="C21" s="444" t="s">
        <v>1835</v>
      </c>
      <c r="D21" s="443" t="s">
        <v>1866</v>
      </c>
      <c r="E21" s="442">
        <v>350</v>
      </c>
    </row>
    <row r="22" spans="1:5" ht="19.5" customHeight="1" thickBot="1">
      <c r="A22" s="445" t="s">
        <v>1</v>
      </c>
      <c r="B22" s="446"/>
      <c r="C22" s="446"/>
      <c r="D22" s="446"/>
      <c r="E22" s="447">
        <f>SUM(E3:E21)</f>
        <v>42885.1</v>
      </c>
    </row>
    <row r="23" spans="1:5" ht="18" customHeight="1" thickTop="1">
      <c r="A23" s="448" t="s">
        <v>2445</v>
      </c>
      <c r="B23" s="449"/>
      <c r="C23" s="449"/>
      <c r="D23" s="449"/>
      <c r="E23" s="450"/>
    </row>
    <row r="24" spans="1:5" ht="15.75">
      <c r="A24" s="451">
        <v>2219</v>
      </c>
      <c r="B24" s="452">
        <v>6121</v>
      </c>
      <c r="C24" s="453" t="s">
        <v>1841</v>
      </c>
      <c r="D24" s="454" t="s">
        <v>787</v>
      </c>
      <c r="E24" s="455">
        <v>12.1</v>
      </c>
    </row>
    <row r="25" spans="1:5" ht="30.75" customHeight="1">
      <c r="A25" s="451">
        <v>2219</v>
      </c>
      <c r="B25" s="452">
        <v>6121</v>
      </c>
      <c r="C25" s="456" t="s">
        <v>1840</v>
      </c>
      <c r="D25" s="443" t="s">
        <v>787</v>
      </c>
      <c r="E25" s="455">
        <v>97.2</v>
      </c>
    </row>
    <row r="26" spans="1:5" ht="15.75">
      <c r="A26" s="457">
        <v>2299</v>
      </c>
      <c r="B26" s="458">
        <v>6121</v>
      </c>
      <c r="C26" s="456" t="s">
        <v>1842</v>
      </c>
      <c r="D26" s="443" t="s">
        <v>787</v>
      </c>
      <c r="E26" s="459">
        <v>450</v>
      </c>
    </row>
    <row r="27" spans="1:5" ht="31.5">
      <c r="A27" s="457">
        <v>2219</v>
      </c>
      <c r="B27" s="458">
        <v>6121</v>
      </c>
      <c r="C27" s="456" t="s">
        <v>1843</v>
      </c>
      <c r="D27" s="443" t="s">
        <v>787</v>
      </c>
      <c r="E27" s="459">
        <v>85.7</v>
      </c>
    </row>
    <row r="28" spans="1:5" ht="19.5" customHeight="1">
      <c r="A28" s="457">
        <v>2219</v>
      </c>
      <c r="B28" s="458">
        <v>6121</v>
      </c>
      <c r="C28" s="456" t="s">
        <v>1844</v>
      </c>
      <c r="D28" s="443" t="s">
        <v>787</v>
      </c>
      <c r="E28" s="459">
        <v>73</v>
      </c>
    </row>
    <row r="29" spans="1:5" ht="19.5" customHeight="1">
      <c r="A29" s="457">
        <v>2299</v>
      </c>
      <c r="B29" s="458">
        <v>6121</v>
      </c>
      <c r="C29" s="456" t="s">
        <v>1845</v>
      </c>
      <c r="D29" s="443" t="s">
        <v>787</v>
      </c>
      <c r="E29" s="459">
        <v>650</v>
      </c>
    </row>
    <row r="30" spans="1:5" ht="19.5" customHeight="1">
      <c r="A30" s="457">
        <v>3111</v>
      </c>
      <c r="B30" s="458">
        <v>6121</v>
      </c>
      <c r="C30" s="456" t="s">
        <v>1846</v>
      </c>
      <c r="D30" s="443" t="s">
        <v>787</v>
      </c>
      <c r="E30" s="459">
        <v>370</v>
      </c>
    </row>
    <row r="31" spans="1:5" ht="33.75" customHeight="1">
      <c r="A31" s="457">
        <v>3111</v>
      </c>
      <c r="B31" s="458">
        <v>6121</v>
      </c>
      <c r="C31" s="456" t="s">
        <v>1847</v>
      </c>
      <c r="D31" s="443" t="s">
        <v>787</v>
      </c>
      <c r="E31" s="459">
        <v>2000</v>
      </c>
    </row>
    <row r="32" spans="1:5" ht="31.5" customHeight="1">
      <c r="A32" s="457">
        <v>3111</v>
      </c>
      <c r="B32" s="458">
        <v>6121</v>
      </c>
      <c r="C32" s="456" t="s">
        <v>1848</v>
      </c>
      <c r="D32" s="443" t="s">
        <v>787</v>
      </c>
      <c r="E32" s="459">
        <v>7517.9</v>
      </c>
    </row>
    <row r="33" spans="1:5" ht="19.5" customHeight="1">
      <c r="A33" s="457">
        <v>3111</v>
      </c>
      <c r="B33" s="458">
        <v>6121</v>
      </c>
      <c r="C33" s="456" t="s">
        <v>1849</v>
      </c>
      <c r="D33" s="443" t="s">
        <v>787</v>
      </c>
      <c r="E33" s="459">
        <v>5817.9</v>
      </c>
    </row>
    <row r="34" spans="1:5" ht="32.25" customHeight="1">
      <c r="A34" s="457">
        <v>3111</v>
      </c>
      <c r="B34" s="458">
        <v>6121</v>
      </c>
      <c r="C34" s="456" t="s">
        <v>1850</v>
      </c>
      <c r="D34" s="443" t="s">
        <v>787</v>
      </c>
      <c r="E34" s="459">
        <v>600</v>
      </c>
    </row>
    <row r="35" spans="1:5" ht="19.5" customHeight="1">
      <c r="A35" s="457">
        <v>3113</v>
      </c>
      <c r="B35" s="458">
        <v>6121</v>
      </c>
      <c r="C35" s="456" t="s">
        <v>1851</v>
      </c>
      <c r="D35" s="443" t="s">
        <v>787</v>
      </c>
      <c r="E35" s="459">
        <v>28820.2</v>
      </c>
    </row>
    <row r="36" spans="1:5" ht="30.75" customHeight="1">
      <c r="A36" s="457">
        <v>3113</v>
      </c>
      <c r="B36" s="458">
        <v>6121</v>
      </c>
      <c r="C36" s="456" t="s">
        <v>1852</v>
      </c>
      <c r="D36" s="443" t="s">
        <v>787</v>
      </c>
      <c r="E36" s="459">
        <v>3000</v>
      </c>
    </row>
    <row r="37" spans="1:5" ht="19.5" customHeight="1">
      <c r="A37" s="457">
        <v>3113</v>
      </c>
      <c r="B37" s="458">
        <v>6121</v>
      </c>
      <c r="C37" s="456" t="s">
        <v>1853</v>
      </c>
      <c r="D37" s="443" t="s">
        <v>787</v>
      </c>
      <c r="E37" s="459">
        <v>7000</v>
      </c>
    </row>
    <row r="38" spans="1:5" ht="19.5" customHeight="1">
      <c r="A38" s="457">
        <v>3412</v>
      </c>
      <c r="B38" s="458">
        <v>6121</v>
      </c>
      <c r="C38" s="456" t="s">
        <v>1868</v>
      </c>
      <c r="D38" s="443" t="s">
        <v>787</v>
      </c>
      <c r="E38" s="459">
        <v>119</v>
      </c>
    </row>
    <row r="39" spans="1:5" ht="19.5" customHeight="1">
      <c r="A39" s="457">
        <v>3421</v>
      </c>
      <c r="B39" s="458">
        <v>6122</v>
      </c>
      <c r="C39" s="456" t="s">
        <v>1855</v>
      </c>
      <c r="D39" s="443" t="s">
        <v>787</v>
      </c>
      <c r="E39" s="459">
        <v>1850</v>
      </c>
    </row>
    <row r="40" spans="1:5" ht="19.5" customHeight="1">
      <c r="A40" s="457">
        <v>3639</v>
      </c>
      <c r="B40" s="458">
        <v>6130</v>
      </c>
      <c r="C40" s="456" t="s">
        <v>1870</v>
      </c>
      <c r="D40" s="443" t="s">
        <v>1867</v>
      </c>
      <c r="E40" s="459">
        <v>435</v>
      </c>
    </row>
    <row r="41" spans="1:5" ht="19.5" customHeight="1">
      <c r="A41" s="457">
        <v>5399</v>
      </c>
      <c r="B41" s="458">
        <v>6122</v>
      </c>
      <c r="C41" s="456" t="s">
        <v>1869</v>
      </c>
      <c r="D41" s="443" t="s">
        <v>787</v>
      </c>
      <c r="E41" s="459">
        <v>100</v>
      </c>
    </row>
    <row r="42" spans="1:5" ht="19.5" customHeight="1">
      <c r="A42" s="457">
        <v>6409</v>
      </c>
      <c r="B42" s="458">
        <v>6901</v>
      </c>
      <c r="C42" s="456" t="s">
        <v>1856</v>
      </c>
      <c r="D42" s="460" t="s">
        <v>788</v>
      </c>
      <c r="E42" s="459">
        <v>3150</v>
      </c>
    </row>
    <row r="43" spans="1:5" ht="19.5" customHeight="1" thickBot="1">
      <c r="A43" s="461" t="s">
        <v>1</v>
      </c>
      <c r="B43" s="462"/>
      <c r="C43" s="462"/>
      <c r="D43" s="462"/>
      <c r="E43" s="463">
        <f>SUM(E24:E42)</f>
        <v>62148</v>
      </c>
    </row>
    <row r="44" ht="13.5" thickTop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  <headerFooter>
    <oddHeader>&amp;CP ř í l o h a č.4)
k usnesení Rady č. 10R-503/2016 ze dne  18.5.2016
&amp;"Arial CE,Tučná kurzíva"Zapojení nevyčerpaných prostředků do rozpočtu na rok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hospodaření - rozbory</dc:title>
  <dc:subject/>
  <dc:creator>Ing. Henrieta Stelmachová</dc:creator>
  <cp:keywords/>
  <dc:description/>
  <cp:lastModifiedBy>Vedralová Milena [P4]</cp:lastModifiedBy>
  <cp:lastPrinted>2016-05-10T06:25:14Z</cp:lastPrinted>
  <dcterms:created xsi:type="dcterms:W3CDTF">2000-10-29T22:01:37Z</dcterms:created>
  <dcterms:modified xsi:type="dcterms:W3CDTF">2016-05-31T06:43:13Z</dcterms:modified>
  <cp:category/>
  <cp:version/>
  <cp:contentType/>
  <cp:contentStatus/>
</cp:coreProperties>
</file>